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990" windowHeight="8355"/>
  </bookViews>
  <sheets>
    <sheet name="educba.com" sheetId="7" r:id="rId1"/>
    <sheet name="Pivot Table" sheetId="4" r:id="rId2"/>
    <sheet name="GETPIVOTDATA Example 1&amp;2" sheetId="5" r:id="rId3"/>
    <sheet name="GETPIVOTDATA  Example 3" sheetId="6" r:id="rId4"/>
  </sheets>
  <calcPr calcId="144525"/>
  <pivotCaches>
    <pivotCache cacheId="0" r:id="rId5"/>
    <pivotCache cacheId="1" r:id="rId6"/>
    <pivotCache cacheId="2" r:id="rId7"/>
  </pivotCaches>
</workbook>
</file>

<file path=xl/calcChain.xml><?xml version="1.0" encoding="utf-8"?>
<calcChain xmlns="http://schemas.openxmlformats.org/spreadsheetml/2006/main">
  <c r="F22" i="6" l="1"/>
  <c r="B25" i="5"/>
  <c r="B18" i="4"/>
  <c r="I9" i="5"/>
  <c r="G19" i="6"/>
</calcChain>
</file>

<file path=xl/sharedStrings.xml><?xml version="1.0" encoding="utf-8"?>
<sst xmlns="http://schemas.openxmlformats.org/spreadsheetml/2006/main" count="94" uniqueCount="37">
  <si>
    <t>GETPIVOTDATA Function Excel Template</t>
  </si>
  <si>
    <t>Visit:</t>
  </si>
  <si>
    <t>www.educba.com</t>
  </si>
  <si>
    <t>Email:</t>
  </si>
  <si>
    <t>info@educba.com</t>
  </si>
  <si>
    <t>Sum of Sales Amt</t>
  </si>
  <si>
    <t>Column Labels</t>
  </si>
  <si>
    <t>Row Labels</t>
  </si>
  <si>
    <t>East</t>
  </si>
  <si>
    <t>North</t>
  </si>
  <si>
    <t>South</t>
  </si>
  <si>
    <t>West</t>
  </si>
  <si>
    <t>Grand 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</si>
  <si>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</si>
  <si>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</si>
  <si>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</si>
  <si>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</si>
  <si>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</si>
  <si>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</si>
  <si>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</si>
  <si>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</si>
  <si>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</si>
  <si>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</si>
  <si>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Region</t>
  </si>
  <si>
    <t>Poject Code</t>
  </si>
  <si>
    <t>Sales Person</t>
  </si>
  <si>
    <t>Sales Amt</t>
  </si>
  <si>
    <t>Project2</t>
  </si>
  <si>
    <t>Sanju</t>
  </si>
  <si>
    <t>Prabhu</t>
  </si>
  <si>
    <t>Ramu</t>
  </si>
  <si>
    <t>Project3</t>
  </si>
  <si>
    <t>Varalakshmi</t>
  </si>
  <si>
    <t>Project1</t>
  </si>
  <si>
    <t>Date of Sale</t>
  </si>
  <si>
    <t>Month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</si>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</sst>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6" formatCode="_ * #,##0_ ;_ * \-#,##0_ ;_ * &quot;-&quot;??_ ;_ @_ "/>
  </numFmts>
  <fonts count="10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11"/>
      <name val="Calibri"/>
      <charset val="134"/>
      <scheme val="minor"/>
    </font>
    <font>
      <b/>
      <sz val="22"/>
      <color theme="0"/>
      <name val="Calibri"/>
      <charset val="134"/>
      <scheme val="minor"/>
    </font>
    <font>
      <b/>
      <sz val="14"/>
      <name val="Calibri"/>
      <charset val="134"/>
      <scheme val="minor"/>
    </font>
    <font>
      <b/>
      <sz val="14"/>
      <color theme="0"/>
      <name val="Calibri"/>
      <charset val="134"/>
      <scheme val="minor"/>
    </font>
    <font>
      <sz val="14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9" fillId="0" borderId="0"/>
  </cellStyleXfs>
  <cellXfs count="33">
    <xf numFmtId="0" fontId="0" fillId="0" borderId="0" xfId="0"/>
    <xf numFmtId="0" fontId="0" fillId="0" borderId="0" xfId="0" applyFont="1"/>
    <xf numFmtId="166" fontId="0" fillId="0" borderId="0" xfId="1" applyNumberFormat="1" applyFont="1"/>
    <xf numFmtId="0" fontId="0" fillId="0" borderId="0" xfId="0" applyFont="1"/>
    <xf numFmtId="0" fontId="1" fillId="2" borderId="1" xfId="2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0" fontId="3" fillId="2" borderId="1" xfId="0" applyFont="1" applyFill="1" applyBorder="1"/>
    <xf numFmtId="166" fontId="3" fillId="2" borderId="1" xfId="0" applyNumberFormat="1" applyFont="1" applyFill="1" applyBorder="1"/>
    <xf numFmtId="14" fontId="0" fillId="0" borderId="1" xfId="0" applyNumberFormat="1" applyFont="1" applyBorder="1" applyAlignment="1">
      <alignment horizontal="left"/>
    </xf>
    <xf numFmtId="166" fontId="0" fillId="0" borderId="1" xfId="0" applyNumberFormat="1" applyFont="1" applyBorder="1"/>
    <xf numFmtId="14" fontId="0" fillId="0" borderId="1" xfId="0" applyNumberFormat="1" applyFont="1" applyBorder="1"/>
    <xf numFmtId="166" fontId="1" fillId="3" borderId="0" xfId="1" applyNumberFormat="1" applyFont="1" applyFill="1" applyAlignment="1">
      <alignment wrapText="1"/>
    </xf>
    <xf numFmtId="0" fontId="0" fillId="0" borderId="1" xfId="0" applyFont="1" applyBorder="1" applyAlignment="1">
      <alignment horizontal="center"/>
    </xf>
    <xf numFmtId="166" fontId="2" fillId="0" borderId="1" xfId="1" applyNumberFormat="1" applyFont="1" applyFill="1" applyBorder="1" applyAlignment="1"/>
    <xf numFmtId="0" fontId="2" fillId="2" borderId="1" xfId="0" applyFont="1" applyFill="1" applyBorder="1"/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166" fontId="0" fillId="0" borderId="1" xfId="1" applyNumberFormat="1" applyFont="1" applyBorder="1" applyAlignment="1"/>
    <xf numFmtId="0" fontId="3" fillId="2" borderId="1" xfId="0" applyFont="1" applyFill="1" applyBorder="1" applyAlignment="1"/>
    <xf numFmtId="0" fontId="0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6" fontId="0" fillId="0" borderId="1" xfId="0" applyNumberFormat="1" applyFont="1" applyBorder="1" applyAlignment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Alignment="1"/>
  </cellXfs>
  <cellStyles count="3">
    <cellStyle name="Comma" xfId="1" builtinId="3"/>
    <cellStyle name="Normal" xfId="0" builtinId="0"/>
    <cellStyle name="Normal 2" xfId="2"/>
  </cellStyles>
  <dxfs count="256">
    <dxf>
      <font>
        <b/>
      </font>
    </dxf>
    <dxf>
      <font>
        <b val="0"/>
        <i val="0"/>
        <strike val="0"/>
        <u val="none"/>
        <sz val="11"/>
        <color auto="1"/>
        <name val="Calibri"/>
        <scheme val="minor"/>
      </font>
    </dxf>
    <dxf>
      <font>
        <color theme="1"/>
      </font>
    </dxf>
    <dxf>
      <fill>
        <patternFill patternType="solid">
          <bgColor rgb="FF00B0F0"/>
        </patternFill>
      </fill>
    </dxf>
    <dxf>
      <font>
        <name val="Calibri"/>
        <scheme val="minor"/>
      </font>
    </dxf>
    <dxf>
      <font>
        <sz val="11"/>
      </font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numFmt numFmtId="166" formatCode="_ * #,##0_ ;_ * \-#,##0_ ;_ * &quot;-&quot;??_ ;_ @_ "/>
    </dxf>
    <dxf>
      <numFmt numFmtId="166" formatCode="_ * #,##0_ ;_ * \-#,##0_ ;_ * &quot;-&quot;??_ ;_ @_ "/>
    </dxf>
    <dxf>
      <numFmt numFmtId="166" formatCode="_ * #,##0_ ;_ * \-#,##0_ ;_ * &quot;-&quot;??_ ;_ @_ "/>
    </dxf>
    <dxf>
      <alignment horizontal="center"/>
    </dxf>
    <dxf>
      <font>
        <b/>
        <i val="0"/>
        <strike val="0"/>
        <u val="none"/>
        <sz val="11"/>
        <color auto="1"/>
        <name val="Calibri"/>
        <scheme val="minor"/>
      </font>
    </dxf>
    <dxf>
      <font>
        <b/>
        <i val="0"/>
        <strike val="0"/>
        <u val="none"/>
        <sz val="11"/>
        <color theme="1"/>
        <name val="Calibri"/>
        <scheme val="minor"/>
      </font>
    </dxf>
    <dxf>
      <font>
        <b val="0"/>
        <i val="0"/>
        <strike val="0"/>
        <u val="none"/>
        <sz val="11"/>
        <color auto="1"/>
        <name val="Calibri"/>
        <scheme val="minor"/>
      </font>
    </dxf>
    <dxf>
      <font>
        <b val="0"/>
        <i val="0"/>
        <strike val="0"/>
        <u val="none"/>
        <sz val="11"/>
        <color auto="1"/>
        <name val="Calibri"/>
        <scheme val="minor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  <i val="0"/>
        <strike val="0"/>
        <u val="none"/>
        <sz val="11"/>
        <color auto="1"/>
        <name val="Calibri"/>
        <scheme val="minor"/>
      </font>
    </dxf>
    <dxf>
      <font>
        <b val="0"/>
        <i val="0"/>
        <strike val="0"/>
        <u val="none"/>
        <sz val="11"/>
        <color auto="1"/>
        <name val="Calibri"/>
        <scheme val="minor"/>
      </font>
    </dxf>
    <dxf>
      <font>
        <b val="0"/>
        <i val="0"/>
        <strike val="0"/>
        <u val="none"/>
        <sz val="11"/>
        <color auto="1"/>
        <name val="Calibri"/>
        <scheme val="minor"/>
      </font>
    </dxf>
    <dxf>
      <font>
        <b val="0"/>
        <i val="0"/>
        <strike val="0"/>
        <u val="none"/>
        <sz val="11"/>
        <color auto="1"/>
        <name val="Calibri"/>
        <scheme val="minor"/>
      </font>
    </dxf>
    <dxf>
      <font>
        <b val="0"/>
        <i val="0"/>
        <strike val="0"/>
        <u val="none"/>
        <sz val="11"/>
        <color auto="1"/>
        <name val="Calibri"/>
        <scheme val="minor"/>
      </font>
    </dxf>
    <dxf>
      <font>
        <b val="0"/>
        <i val="0"/>
        <strike val="0"/>
        <u val="none"/>
        <sz val="11"/>
        <color auto="1"/>
        <name val="Calibri"/>
        <scheme val="minor"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color theme="1"/>
      </font>
    </dxf>
    <dxf>
      <font>
        <color theme="1"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top style="thin">
          <color auto="1"/>
        </top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top style="thin">
          <color auto="1"/>
        </top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top style="thin">
          <color auto="1"/>
        </top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bottom/>
      </border>
    </dxf>
    <dxf>
      <border>
        <bottom/>
      </border>
    </dxf>
    <dxf>
      <font>
        <name val="Calibri"/>
        <scheme val="minor"/>
      </font>
    </dxf>
    <dxf>
      <font>
        <sz val="11"/>
      </font>
    </dxf>
    <dxf>
      <numFmt numFmtId="166" formatCode="_ * #,##0_ ;_ * \-#,##0_ ;_ * &quot;-&quot;??_ ;_ @_ 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 val="0"/>
        <i val="0"/>
        <strike val="0"/>
        <u val="none"/>
        <sz val="11"/>
        <color auto="1"/>
        <name val="Calibri"/>
        <scheme val="minor"/>
      </font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font>
        <color theme="1"/>
      </font>
    </dxf>
    <dxf>
      <font>
        <color theme="1"/>
      </font>
    </dxf>
    <dxf>
      <fill>
        <patternFill patternType="solid">
          <bgColor rgb="FF00B0F0"/>
        </patternFill>
      </fill>
    </dxf>
    <dxf>
      <font>
        <name val="Calibri"/>
        <scheme val="minor"/>
      </font>
    </dxf>
    <dxf>
      <font>
        <sz val="11"/>
      </font>
    </dxf>
    <dxf>
      <numFmt numFmtId="166" formatCode="_ * #,##0_ ;_ * \-#,##0_ ;_ * &quot;-&quot;??_ ;_ @_ "/>
    </dxf>
    <dxf>
      <font>
        <sz val="10"/>
      </font>
    </dxf>
    <dxf>
      <font>
        <name val="Verdana"/>
        <scheme val="none"/>
      </font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/>
        <i val="0"/>
        <strike val="0"/>
        <u val="none"/>
        <sz val="11"/>
        <color auto="1"/>
        <name val="Calibri"/>
        <scheme val="minor"/>
      </font>
    </dxf>
    <dxf>
      <font>
        <color theme="1"/>
      </font>
    </dxf>
    <dxf>
      <font>
        <color theme="1"/>
      </font>
    </dxf>
    <dxf>
      <font>
        <b/>
        <i val="0"/>
        <strike val="0"/>
        <u val="none"/>
        <sz val="11"/>
        <color auto="1"/>
        <name val="Calibri"/>
        <scheme val="minor"/>
      </font>
    </dxf>
    <dxf>
      <font>
        <b/>
        <i val="0"/>
        <strike val="0"/>
        <u val="none"/>
        <sz val="11"/>
        <color auto="1"/>
        <name val="Calibri"/>
        <scheme val="minor"/>
      </font>
    </dxf>
    <dxf>
      <font>
        <b/>
        <i val="0"/>
        <strike val="0"/>
        <u val="none"/>
        <sz val="11"/>
        <color auto="1"/>
        <name val="Calibri"/>
        <scheme val="minor"/>
      </font>
    </dxf>
    <dxf>
      <font>
        <b/>
        <i val="0"/>
        <strike val="0"/>
        <u val="none"/>
        <sz val="11"/>
        <color auto="1"/>
        <name val="Calibri"/>
        <scheme val="minor"/>
      </font>
    </dxf>
    <dxf>
      <font>
        <b/>
        <i val="0"/>
        <strike val="0"/>
        <u val="none"/>
        <sz val="11"/>
        <color auto="1"/>
        <name val="Calibri"/>
        <scheme val="minor"/>
      </font>
    </dxf>
    <dxf>
      <font>
        <b/>
        <i val="0"/>
        <strike val="0"/>
        <u val="none"/>
        <sz val="11"/>
        <color auto="1"/>
        <name val="Calibri"/>
        <scheme val="minor"/>
      </font>
    </dxf>
    <dxf>
      <font>
        <b/>
        <i val="0"/>
        <strike val="0"/>
        <u val="none"/>
        <sz val="11"/>
        <color auto="1"/>
        <name val="Calibri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1"/>
      </font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top style="thin">
          <color auto="1"/>
        </top>
        <bottom style="thin">
          <color auto="1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right/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bottom/>
      </border>
    </dxf>
    <dxf>
      <border>
        <bottom/>
      </border>
    </dxf>
    <dxf>
      <font>
        <name val="Calibri"/>
        <scheme val="minor"/>
      </font>
    </dxf>
    <dxf>
      <font>
        <sz val="11"/>
      </font>
    </dxf>
    <dxf>
      <font>
        <b/>
        <i val="0"/>
        <strike val="0"/>
        <u val="none"/>
        <sz val="11"/>
        <color theme="1"/>
        <name val="Calibri"/>
        <scheme val="none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/>
      </font>
    </dxf>
    <dxf>
      <font>
        <b val="0"/>
      </font>
    </dxf>
    <dxf>
      <font>
        <b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b val="0"/>
      </font>
    </dxf>
    <dxf>
      <font>
        <b/>
      </font>
    </dxf>
    <dxf>
      <font>
        <color theme="1"/>
      </font>
    </dxf>
    <dxf>
      <fill>
        <patternFill patternType="solid">
          <bgColor rgb="FF00B0F0"/>
        </patternFill>
      </fill>
    </dxf>
    <dxf>
      <numFmt numFmtId="166" formatCode="_ * #,##0_ ;_ * \-#,##0_ ;_ * &quot;-&quot;??_ ;_ @_ "/>
    </dxf>
    <dxf>
      <font>
        <sz val="10"/>
      </font>
    </dxf>
    <dxf>
      <font>
        <name val="Verdana"/>
        <scheme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542925</xdr:colOff>
      <xdr:row>28</xdr:row>
      <xdr:rowOff>114300</xdr:rowOff>
    </xdr:from>
    <xdr:to>
      <xdr:col>13</xdr:col>
      <xdr:colOff>295275</xdr:colOff>
      <xdr:row>32</xdr:row>
      <xdr:rowOff>76200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191250" y="5448300"/>
          <a:ext cx="3800475" cy="723900"/>
        </a:xfrm>
        <a:prstGeom prst="roundRect">
          <a:avLst>
            <a:gd name="adj" fmla="val 11111"/>
          </a:avLst>
        </a:prstGeom>
        <a:ln w="190500" cap="rnd">
          <a:solidFill>
            <a:srgbClr val="C8C6BD"/>
          </a:solidFill>
          <a:prstDash val="solid"/>
        </a:ln>
        <a:effectLst>
          <a:outerShdw blurRad="101600" dist="50800" dir="7200000" algn="tl" rotWithShape="0">
            <a:srgbClr val="000000">
              <a:alpha val="45000"/>
            </a:srgbClr>
          </a:outerShdw>
        </a:effectLst>
        <a:scene3d>
          <a:camera prst="perspectiveFront" fov="5400000"/>
          <a:lightRig rig="threePt" dir="t">
            <a:rot lat="0" lon="0" rev="19200000"/>
          </a:lightRig>
        </a:scene3d>
        <a:sp3d extrusionH="25400">
          <a:bevelT w="304800" h="152400" prst="hardEdge"/>
          <a:extrusionClr>
            <a:srgbClr val="FFFFFF"/>
          </a:extrusion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609600</xdr:colOff>
      <xdr:row>34</xdr:row>
      <xdr:rowOff>19050</xdr:rowOff>
    </xdr:from>
    <xdr:to>
      <xdr:col>18</xdr:col>
      <xdr:colOff>85725</xdr:colOff>
      <xdr:row>50</xdr:row>
      <xdr:rowOff>57150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257925" y="6496050"/>
          <a:ext cx="6572250" cy="308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171450</xdr:colOff>
      <xdr:row>0</xdr:row>
      <xdr:rowOff>0</xdr:rowOff>
    </xdr:from>
    <xdr:to>
      <xdr:col>26</xdr:col>
      <xdr:colOff>133350</xdr:colOff>
      <xdr:row>26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61880" y="0"/>
          <a:ext cx="7277100" cy="502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31</xdr:row>
      <xdr:rowOff>133350</xdr:rowOff>
    </xdr:from>
    <xdr:to>
      <xdr:col>24</xdr:col>
      <xdr:colOff>238125</xdr:colOff>
      <xdr:row>52</xdr:row>
      <xdr:rowOff>142875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400030" y="6038850"/>
          <a:ext cx="5724525" cy="4010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PC-10/Desktop/Article%205_GetPivotData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PC-10/Desktop/Article%205_GetPivotData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383.769573263897" createdVersion="4" refreshedVersion="4" minRefreshableVersion="3" recordCount="569">
  <cacheSource type="worksheet">
    <worksheetSource ref="A1:E570" sheet="Data Sheet" r:id="rId2"/>
  </cacheSource>
  <cacheFields count="5">
    <cacheField name="Region" numFmtId="0">
      <sharedItems count="4">
        <s v="East"/>
        <s v="West"/>
        <s v="South"/>
        <s v="North"/>
      </sharedItems>
    </cacheField>
    <cacheField name="Poject Code" numFmtId="0">
      <sharedItems containsSemiMixedTypes="0" containsNonDate="0" containsString="0"/>
    </cacheField>
    <cacheField name="Date of Sale" numFmtId="14">
      <sharedItems containsSemiMixedTypes="0" containsNonDate="0" containsString="0"/>
    </cacheField>
    <cacheField name="Month" numFmtId="14">
      <sharedItems count="10">
        <s v="January"/>
        <s v="February"/>
        <s v="March"/>
        <s v="April"/>
        <s v="May"/>
        <s v="June"/>
        <s v="July"/>
        <s v="August"/>
        <s v="September"/>
        <s v="October"/>
      </sharedItems>
    </cacheField>
    <cacheField name="Sales Amt" numFmtId="166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383.805628472197" createdVersion="4" refreshedVersion="4" minRefreshableVersion="3" recordCount="10">
  <cacheSource type="worksheet">
    <worksheetSource ref="A1:D11" sheet="Example 1" r:id="rId2"/>
  </cacheSource>
  <cacheFields count="4">
    <cacheField name="Region" numFmtId="0">
      <sharedItems containsSemiMixedTypes="0" containsNonDate="0" containsString="0"/>
    </cacheField>
    <cacheField name="Poject Code" numFmtId="0">
      <sharedItems count="3">
        <s v="Project2"/>
        <s v="Project3"/>
        <s v="Project1"/>
      </sharedItems>
    </cacheField>
    <cacheField name="Sales Person" numFmtId="0">
      <sharedItems count="4">
        <s v="Sanju"/>
        <s v="Ramu"/>
        <s v="Varalakshmi"/>
        <s v="Prabhu"/>
      </sharedItems>
    </cacheField>
    <cacheField name="Sales Amt" numFmtId="166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3383.949671875002" createdVersion="5" refreshedVersion="5" minRefreshableVersion="3" recordCount="18">
  <cacheSource type="worksheet">
    <worksheetSource ref="A1:C19" sheet="GETPIVOTDATA  Example 3"/>
  </cacheSource>
  <cacheFields count="3">
    <cacheField name="Date of Sale" numFmtId="14">
      <sharedItems containsSemiMixedTypes="0" containsNonDate="0" containsDate="1" containsString="0" minDate="2018-01-12T00:00:00" maxDate="2018-02-28T00:00:00" count="13">
        <d v="2018-01-19T00:00:00"/>
        <d v="2018-01-16T00:00:00"/>
        <d v="2018-01-22T00:00:00"/>
        <d v="2018-01-12T00:00:00"/>
        <d v="2018-02-05T00:00:00"/>
        <d v="2018-02-02T00:00:00"/>
        <d v="2018-02-13T00:00:00"/>
        <d v="2018-02-15T00:00:00"/>
        <d v="2018-02-09T00:00:00"/>
        <d v="2018-02-22T00:00:00"/>
        <d v="2018-02-26T00:00:00"/>
        <d v="2018-02-27T00:00:00"/>
        <d v="2018-02-28T00:00:00"/>
      </sharedItems>
    </cacheField>
    <cacheField name="Month" numFmtId="14">
      <sharedItems count="2">
        <s v="January"/>
        <s v="February"/>
      </sharedItems>
    </cacheField>
    <cacheField name="Sales Amt" numFmtId="166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9">
  <r>
    <x v="0"/>
    <s v="Project2"/>
    <d v="2018-01-19T00:00:00"/>
    <x v="0"/>
    <n v="201439.5"/>
  </r>
  <r>
    <x v="1"/>
    <s v="Project2"/>
    <d v="2018-01-16T00:00:00"/>
    <x v="0"/>
    <n v="352518.75"/>
  </r>
  <r>
    <x v="2"/>
    <s v="Project3"/>
    <d v="2018-01-22T00:00:00"/>
    <x v="0"/>
    <n v="172406.25"/>
  </r>
  <r>
    <x v="3"/>
    <s v="Project3"/>
    <d v="2018-01-12T00:00:00"/>
    <x v="0"/>
    <n v="240000"/>
  </r>
  <r>
    <x v="0"/>
    <s v="Project1"/>
    <d v="2018-02-05T00:00:00"/>
    <x v="1"/>
    <n v="15204.75"/>
  </r>
  <r>
    <x v="1"/>
    <s v="Project1"/>
    <d v="2018-02-02T00:00:00"/>
    <x v="1"/>
    <n v="24327"/>
  </r>
  <r>
    <x v="2"/>
    <s v="Project1"/>
    <d v="2018-02-13T00:00:00"/>
    <x v="1"/>
    <n v="50548.5"/>
  </r>
  <r>
    <x v="3"/>
    <s v="Project1"/>
    <d v="2018-02-15T00:00:00"/>
    <x v="1"/>
    <n v="15105.75"/>
  </r>
  <r>
    <x v="0"/>
    <s v="Project1"/>
    <d v="2018-02-15T00:00:00"/>
    <x v="1"/>
    <n v="19901.25"/>
  </r>
  <r>
    <x v="1"/>
    <s v="Project1"/>
    <d v="2018-02-09T00:00:00"/>
    <x v="1"/>
    <n v="15204.75"/>
  </r>
  <r>
    <x v="2"/>
    <s v="Project3"/>
    <d v="2018-02-22T00:00:00"/>
    <x v="1"/>
    <n v="300000"/>
  </r>
  <r>
    <x v="3"/>
    <s v="Project3"/>
    <d v="2018-02-26T00:00:00"/>
    <x v="1"/>
    <n v="150000"/>
  </r>
  <r>
    <x v="0"/>
    <s v="Project9"/>
    <d v="2018-02-26T00:00:00"/>
    <x v="1"/>
    <n v="330552.75"/>
  </r>
  <r>
    <x v="1"/>
    <s v="Project4"/>
    <d v="2018-02-26T00:00:00"/>
    <x v="1"/>
    <n v="163281.75"/>
  </r>
  <r>
    <x v="2"/>
    <s v="Project2"/>
    <d v="2018-02-27T00:00:00"/>
    <x v="1"/>
    <n v="564030"/>
  </r>
  <r>
    <x v="3"/>
    <s v="Project2"/>
    <d v="2018-02-28T00:00:00"/>
    <x v="1"/>
    <n v="503598.75"/>
  </r>
  <r>
    <x v="0"/>
    <s v="Project1"/>
    <d v="2018-02-28T00:00:00"/>
    <x v="1"/>
    <n v="15217.5"/>
  </r>
  <r>
    <x v="1"/>
    <s v="Project2"/>
    <d v="2018-02-28T00:00:00"/>
    <x v="1"/>
    <n v="201439.5"/>
  </r>
  <r>
    <x v="2"/>
    <s v="Project2"/>
    <d v="2018-03-01T00:00:00"/>
    <x v="2"/>
    <n v="428058.75"/>
  </r>
  <r>
    <x v="3"/>
    <s v="Project2"/>
    <d v="2018-03-01T00:00:00"/>
    <x v="2"/>
    <n v="221583"/>
  </r>
  <r>
    <x v="0"/>
    <s v="Project2"/>
    <d v="2018-03-03T00:00:00"/>
    <x v="2"/>
    <n v="125899.5"/>
  </r>
  <r>
    <x v="1"/>
    <s v="Project2"/>
    <d v="2018-03-06T00:00:00"/>
    <x v="2"/>
    <n v="342447"/>
  </r>
  <r>
    <x v="2"/>
    <s v="Project4"/>
    <d v="2018-03-06T00:00:00"/>
    <x v="2"/>
    <n v="390345"/>
  </r>
  <r>
    <x v="3"/>
    <s v="Project1"/>
    <d v="2018-03-06T00:00:00"/>
    <x v="2"/>
    <n v="16908"/>
  </r>
  <r>
    <x v="0"/>
    <s v="Project4"/>
    <d v="2018-03-07T00:00:00"/>
    <x v="2"/>
    <n v="204102"/>
  </r>
  <r>
    <x v="1"/>
    <s v="Project3"/>
    <d v="2018-03-08T00:00:00"/>
    <x v="2"/>
    <n v="206250"/>
  </r>
  <r>
    <x v="2"/>
    <s v="Project7"/>
    <d v="2018-03-08T00:00:00"/>
    <x v="2"/>
    <n v="103125"/>
  </r>
  <r>
    <x v="3"/>
    <s v="Project9"/>
    <d v="2018-03-08T00:00:00"/>
    <x v="2"/>
    <n v="103125"/>
  </r>
  <r>
    <x v="0"/>
    <s v="Project1"/>
    <d v="2018-03-08T00:00:00"/>
    <x v="2"/>
    <n v="63559.5"/>
  </r>
  <r>
    <x v="1"/>
    <s v="Project5"/>
    <d v="2018-03-09T00:00:00"/>
    <x v="2"/>
    <n v="206394"/>
  </r>
  <r>
    <x v="2"/>
    <s v="Project3"/>
    <d v="2018-03-12T00:00:00"/>
    <x v="2"/>
    <n v="296250"/>
  </r>
  <r>
    <x v="3"/>
    <s v="Project1"/>
    <d v="2018-03-13T00:00:00"/>
    <x v="2"/>
    <n v="57303"/>
  </r>
  <r>
    <x v="0"/>
    <s v="Project1"/>
    <d v="2018-03-13T00:00:00"/>
    <x v="2"/>
    <n v="13598.25"/>
  </r>
  <r>
    <x v="1"/>
    <s v="Project2"/>
    <d v="2018-03-13T00:00:00"/>
    <x v="2"/>
    <n v="201439.5"/>
  </r>
  <r>
    <x v="2"/>
    <s v="Project4"/>
    <d v="2018-03-14T00:00:00"/>
    <x v="2"/>
    <n v="433716.75"/>
  </r>
  <r>
    <x v="3"/>
    <s v="Project1"/>
    <d v="2018-03-14T00:00:00"/>
    <x v="2"/>
    <n v="40578"/>
  </r>
  <r>
    <x v="0"/>
    <s v="Project4"/>
    <d v="2018-03-14T00:00:00"/>
    <x v="2"/>
    <n v="408204"/>
  </r>
  <r>
    <x v="1"/>
    <s v="Project1"/>
    <d v="2018-03-15T00:00:00"/>
    <x v="2"/>
    <n v="17052.75"/>
  </r>
  <r>
    <x v="2"/>
    <s v="Project2"/>
    <d v="2018-03-19T00:00:00"/>
    <x v="2"/>
    <n v="100719.75"/>
  </r>
  <r>
    <x v="3"/>
    <s v="Project1"/>
    <d v="2018-03-19T00:00:00"/>
    <x v="2"/>
    <n v="13701"/>
  </r>
  <r>
    <x v="0"/>
    <s v="Project6"/>
    <d v="2018-03-20T00:00:00"/>
    <x v="2"/>
    <n v="225000"/>
  </r>
  <r>
    <x v="1"/>
    <s v="Project4"/>
    <d v="2018-03-20T00:00:00"/>
    <x v="2"/>
    <n v="204102"/>
  </r>
  <r>
    <x v="2"/>
    <s v="Project2"/>
    <d v="2018-03-14T00:00:00"/>
    <x v="2"/>
    <n v="201439.5"/>
  </r>
  <r>
    <x v="3"/>
    <s v="Project4"/>
    <d v="2018-03-23T00:00:00"/>
    <x v="2"/>
    <n v="280640.25"/>
  </r>
  <r>
    <x v="0"/>
    <s v="Project9"/>
    <d v="2018-03-23T00:00:00"/>
    <x v="2"/>
    <n v="268090.5"/>
  </r>
  <r>
    <x v="1"/>
    <s v="Project4"/>
    <d v="2018-03-23T00:00:00"/>
    <x v="2"/>
    <n v="204102"/>
  </r>
  <r>
    <x v="2"/>
    <s v="Project4"/>
    <d v="2018-03-23T00:00:00"/>
    <x v="2"/>
    <n v="204102"/>
  </r>
  <r>
    <x v="3"/>
    <s v="Project4"/>
    <d v="2018-03-23T00:00:00"/>
    <x v="2"/>
    <n v="433716.75"/>
  </r>
  <r>
    <x v="0"/>
    <s v="Project4"/>
    <d v="2018-03-26T00:00:00"/>
    <x v="2"/>
    <n v="204102"/>
  </r>
  <r>
    <x v="1"/>
    <s v="Project4"/>
    <d v="2018-03-27T00:00:00"/>
    <x v="2"/>
    <n v="433716.75"/>
  </r>
  <r>
    <x v="2"/>
    <s v="Project2"/>
    <d v="2018-03-27T00:00:00"/>
    <x v="2"/>
    <n v="151079.25"/>
  </r>
  <r>
    <x v="3"/>
    <s v="Project3"/>
    <d v="2018-03-27T00:00:00"/>
    <x v="2"/>
    <n v="150000"/>
  </r>
  <r>
    <x v="0"/>
    <s v="Project4"/>
    <d v="2018-03-28T00:00:00"/>
    <x v="2"/>
    <n v="433716.75"/>
  </r>
  <r>
    <x v="1"/>
    <s v="Project4"/>
    <d v="2018-03-28T00:00:00"/>
    <x v="2"/>
    <n v="280640.25"/>
  </r>
  <r>
    <x v="2"/>
    <s v="Project4"/>
    <d v="2018-03-28T00:00:00"/>
    <x v="2"/>
    <n v="316358.25"/>
  </r>
  <r>
    <x v="3"/>
    <s v="Project3"/>
    <d v="2018-03-29T00:00:00"/>
    <x v="2"/>
    <n v="112500"/>
  </r>
  <r>
    <x v="0"/>
    <s v="Project4"/>
    <d v="2018-03-29T00:00:00"/>
    <x v="2"/>
    <n v="153076.5"/>
  </r>
  <r>
    <x v="1"/>
    <s v="Project4"/>
    <d v="2018-03-31T00:00:00"/>
    <x v="2"/>
    <n v="255127.5"/>
  </r>
  <r>
    <x v="2"/>
    <s v="Project2"/>
    <d v="2018-03-31T00:00:00"/>
    <x v="2"/>
    <n v="342447"/>
  </r>
  <r>
    <x v="3"/>
    <s v="Project2"/>
    <d v="2018-03-31T00:00:00"/>
    <x v="2"/>
    <n v="100719.75"/>
  </r>
  <r>
    <x v="0"/>
    <s v="Project1"/>
    <d v="2018-04-03T00:00:00"/>
    <x v="3"/>
    <n v="15000"/>
  </r>
  <r>
    <x v="1"/>
    <s v="Project1"/>
    <d v="2018-04-03T00:00:00"/>
    <x v="3"/>
    <n v="22500"/>
  </r>
  <r>
    <x v="2"/>
    <s v="Project1"/>
    <d v="2018-04-03T00:00:00"/>
    <x v="3"/>
    <n v="11220"/>
  </r>
  <r>
    <x v="3"/>
    <s v="Project1"/>
    <d v="2018-04-03T00:00:00"/>
    <x v="3"/>
    <n v="17118"/>
  </r>
  <r>
    <x v="0"/>
    <s v="Project1"/>
    <d v="2018-04-03T00:00:00"/>
    <x v="3"/>
    <n v="45000"/>
  </r>
  <r>
    <x v="1"/>
    <s v="Project3"/>
    <d v="2018-04-04T00:00:00"/>
    <x v="3"/>
    <n v="75000"/>
  </r>
  <r>
    <x v="2"/>
    <s v="Project2"/>
    <d v="2018-04-04T00:00:00"/>
    <x v="3"/>
    <n v="201439.5"/>
  </r>
  <r>
    <x v="3"/>
    <s v="Project4"/>
    <d v="2018-03-31T00:00:00"/>
    <x v="2"/>
    <n v="204102"/>
  </r>
  <r>
    <x v="0"/>
    <s v="Project1"/>
    <d v="2018-04-04T00:00:00"/>
    <x v="3"/>
    <n v="16578.75"/>
  </r>
  <r>
    <x v="1"/>
    <s v="Project4"/>
    <d v="2018-03-31T00:00:00"/>
    <x v="2"/>
    <n v="255127.5"/>
  </r>
  <r>
    <x v="2"/>
    <s v="Project2"/>
    <d v="2018-03-31T00:00:00"/>
    <x v="2"/>
    <n v="201439.5"/>
  </r>
  <r>
    <x v="3"/>
    <s v="Project1"/>
    <d v="2018-04-06T00:00:00"/>
    <x v="3"/>
    <n v="13500"/>
  </r>
  <r>
    <x v="0"/>
    <s v="Project2"/>
    <d v="2018-04-09T00:00:00"/>
    <x v="3"/>
    <n v="201439.5"/>
  </r>
  <r>
    <x v="1"/>
    <s v="Project1"/>
    <d v="2018-04-09T00:00:00"/>
    <x v="3"/>
    <n v="13500"/>
  </r>
  <r>
    <x v="2"/>
    <s v="Project2"/>
    <d v="2018-04-09T00:00:00"/>
    <x v="3"/>
    <n v="164910"/>
  </r>
  <r>
    <x v="3"/>
    <s v="Project3"/>
    <d v="2018-04-10T00:00:00"/>
    <x v="3"/>
    <n v="150000"/>
  </r>
  <r>
    <x v="0"/>
    <s v="Project1"/>
    <d v="2018-04-10T00:00:00"/>
    <x v="3"/>
    <n v="11175"/>
  </r>
  <r>
    <x v="1"/>
    <s v="Project1"/>
    <d v="2018-04-10T00:00:00"/>
    <x v="3"/>
    <n v="23250"/>
  </r>
  <r>
    <x v="2"/>
    <s v="Project1"/>
    <d v="2018-04-10T00:00:00"/>
    <x v="3"/>
    <n v="11250"/>
  </r>
  <r>
    <x v="3"/>
    <s v="Project1"/>
    <d v="2018-04-11T00:00:00"/>
    <x v="3"/>
    <n v="15225"/>
  </r>
  <r>
    <x v="0"/>
    <s v="Project7"/>
    <d v="2018-04-11T00:00:00"/>
    <x v="3"/>
    <n v="262500"/>
  </r>
  <r>
    <x v="1"/>
    <s v="Project3"/>
    <d v="2018-04-11T00:00:00"/>
    <x v="3"/>
    <n v="300000"/>
  </r>
  <r>
    <x v="2"/>
    <s v="Project3"/>
    <d v="2018-04-12T00:00:00"/>
    <x v="3"/>
    <n v="168750"/>
  </r>
  <r>
    <x v="3"/>
    <s v="Project2"/>
    <d v="2018-04-12T00:00:00"/>
    <x v="3"/>
    <n v="264389.25"/>
  </r>
  <r>
    <x v="0"/>
    <s v="Project2"/>
    <d v="2018-04-13T00:00:00"/>
    <x v="3"/>
    <n v="100719.75"/>
  </r>
  <r>
    <x v="1"/>
    <s v="Project3"/>
    <d v="2018-04-13T00:00:00"/>
    <x v="3"/>
    <n v="206250"/>
  </r>
  <r>
    <x v="2"/>
    <s v="Project7"/>
    <d v="2018-04-13T00:00:00"/>
    <x v="3"/>
    <n v="206250"/>
  </r>
  <r>
    <x v="3"/>
    <s v="Project4"/>
    <d v="2018-04-13T00:00:00"/>
    <x v="3"/>
    <n v="255127.5"/>
  </r>
  <r>
    <x v="0"/>
    <s v="Project1"/>
    <d v="2018-04-14T00:00:00"/>
    <x v="3"/>
    <n v="4500"/>
  </r>
  <r>
    <x v="1"/>
    <s v="Project4"/>
    <d v="2018-04-16T00:00:00"/>
    <x v="3"/>
    <n v="204102"/>
  </r>
  <r>
    <x v="2"/>
    <s v="Project1"/>
    <d v="2018-04-16T00:00:00"/>
    <x v="3"/>
    <n v="76271.25"/>
  </r>
  <r>
    <x v="3"/>
    <s v="Project1"/>
    <d v="2018-04-16T00:00:00"/>
    <x v="3"/>
    <n v="33871.5"/>
  </r>
  <r>
    <x v="0"/>
    <s v="Project3"/>
    <d v="2018-04-16T00:00:00"/>
    <x v="3"/>
    <n v="254237.25"/>
  </r>
  <r>
    <x v="1"/>
    <s v="Project1"/>
    <d v="2018-04-16T00:00:00"/>
    <x v="3"/>
    <n v="21375"/>
  </r>
  <r>
    <x v="2"/>
    <s v="Project4"/>
    <d v="2018-04-17T00:00:00"/>
    <x v="3"/>
    <n v="306153"/>
  </r>
  <r>
    <x v="3"/>
    <s v="Project2"/>
    <d v="2018-04-19T00:00:00"/>
    <x v="3"/>
    <n v="100719.75"/>
  </r>
  <r>
    <x v="0"/>
    <s v="Project1"/>
    <d v="2018-04-19T00:00:00"/>
    <x v="3"/>
    <n v="25350"/>
  </r>
  <r>
    <x v="1"/>
    <s v="Project1"/>
    <d v="2018-04-19T00:00:00"/>
    <x v="3"/>
    <n v="12375"/>
  </r>
  <r>
    <x v="2"/>
    <s v="Project1"/>
    <d v="2018-04-19T00:00:00"/>
    <x v="3"/>
    <n v="26250"/>
  </r>
  <r>
    <x v="3"/>
    <s v="Project2"/>
    <d v="2018-04-20T00:00:00"/>
    <x v="3"/>
    <n v="176259.75"/>
  </r>
  <r>
    <x v="0"/>
    <s v="Project2"/>
    <d v="2018-04-23T00:00:00"/>
    <x v="3"/>
    <n v="150294.75"/>
  </r>
  <r>
    <x v="1"/>
    <s v="Project4"/>
    <d v="2018-04-23T00:00:00"/>
    <x v="3"/>
    <n v="714357.75"/>
  </r>
  <r>
    <x v="2"/>
    <s v="Project4"/>
    <d v="2018-04-23T00:00:00"/>
    <x v="3"/>
    <n v="250541.25"/>
  </r>
  <r>
    <x v="3"/>
    <s v="Project2"/>
    <d v="2018-04-24T00:00:00"/>
    <x v="3"/>
    <n v="100719.75"/>
  </r>
  <r>
    <x v="0"/>
    <s v="Project1"/>
    <d v="2018-04-24T00:00:00"/>
    <x v="3"/>
    <n v="11250"/>
  </r>
  <r>
    <x v="1"/>
    <s v="Project3"/>
    <d v="2018-04-26T00:00:00"/>
    <x v="3"/>
    <n v="120000"/>
  </r>
  <r>
    <x v="2"/>
    <s v="Project4"/>
    <d v="2018-04-26T00:00:00"/>
    <x v="3"/>
    <n v="204102"/>
  </r>
  <r>
    <x v="3"/>
    <s v="Project2"/>
    <d v="2018-04-26T00:00:00"/>
    <x v="3"/>
    <n v="151079.25"/>
  </r>
  <r>
    <x v="0"/>
    <s v="Project1"/>
    <d v="2018-04-26T00:00:00"/>
    <x v="3"/>
    <n v="30000"/>
  </r>
  <r>
    <x v="1"/>
    <s v="Project2"/>
    <d v="2018-04-26T00:00:00"/>
    <x v="3"/>
    <n v="327339"/>
  </r>
  <r>
    <x v="2"/>
    <s v="Project1"/>
    <d v="2018-04-26T00:00:00"/>
    <x v="3"/>
    <n v="33000"/>
  </r>
  <r>
    <x v="3"/>
    <s v="Project2"/>
    <d v="2018-04-26T00:00:00"/>
    <x v="3"/>
    <n v="201439.5"/>
  </r>
  <r>
    <x v="0"/>
    <s v="Project2"/>
    <d v="2018-04-27T00:00:00"/>
    <x v="3"/>
    <n v="100719.75"/>
  </r>
  <r>
    <x v="1"/>
    <s v="Project1"/>
    <d v="2018-04-27T00:00:00"/>
    <x v="3"/>
    <n v="12750"/>
  </r>
  <r>
    <x v="2"/>
    <s v="Project1"/>
    <d v="2018-04-30T00:00:00"/>
    <x v="3"/>
    <n v="21750"/>
  </r>
  <r>
    <x v="3"/>
    <s v="Project1"/>
    <d v="2018-04-30T00:00:00"/>
    <x v="3"/>
    <n v="33000"/>
  </r>
  <r>
    <x v="0"/>
    <s v="Project1"/>
    <d v="2018-04-30T00:00:00"/>
    <x v="3"/>
    <n v="27750"/>
  </r>
  <r>
    <x v="1"/>
    <s v="Project2"/>
    <d v="2018-04-30T00:00:00"/>
    <x v="3"/>
    <n v="251799"/>
  </r>
  <r>
    <x v="2"/>
    <s v="Project1"/>
    <d v="2018-04-30T00:00:00"/>
    <x v="3"/>
    <n v="11250"/>
  </r>
  <r>
    <x v="3"/>
    <s v="Project1"/>
    <d v="2018-04-30T00:00:00"/>
    <x v="3"/>
    <n v="37500"/>
  </r>
  <r>
    <x v="0"/>
    <s v="Project1"/>
    <d v="2018-04-30T00:00:00"/>
    <x v="3"/>
    <n v="27000"/>
  </r>
  <r>
    <x v="1"/>
    <s v="Project2"/>
    <d v="2018-04-30T00:00:00"/>
    <x v="3"/>
    <n v="100719.75"/>
  </r>
  <r>
    <x v="2"/>
    <s v="Project4"/>
    <d v="2018-04-30T00:00:00"/>
    <x v="3"/>
    <n v="153076.5"/>
  </r>
  <r>
    <x v="3"/>
    <s v="Project2"/>
    <d v="2018-05-02T00:00:00"/>
    <x v="4"/>
    <n v="251799"/>
  </r>
  <r>
    <x v="0"/>
    <s v="Project1"/>
    <d v="2018-05-02T00:00:00"/>
    <x v="4"/>
    <n v="375000"/>
  </r>
  <r>
    <x v="1"/>
    <s v="Project3"/>
    <d v="2018-05-02T00:00:00"/>
    <x v="4"/>
    <n v="131250"/>
  </r>
  <r>
    <x v="2"/>
    <s v="Project1"/>
    <d v="2018-05-02T00:00:00"/>
    <x v="4"/>
    <n v="22500"/>
  </r>
  <r>
    <x v="3"/>
    <s v="Project2"/>
    <d v="2018-05-02T00:00:00"/>
    <x v="4"/>
    <n v="100719.75"/>
  </r>
  <r>
    <x v="0"/>
    <s v="Project2"/>
    <d v="2018-05-02T00:00:00"/>
    <x v="4"/>
    <n v="37770"/>
  </r>
  <r>
    <x v="1"/>
    <s v="Project3"/>
    <d v="2018-05-03T00:00:00"/>
    <x v="4"/>
    <n v="150000"/>
  </r>
  <r>
    <x v="2"/>
    <s v="Project1"/>
    <d v="2018-05-03T00:00:00"/>
    <x v="4"/>
    <n v="18225"/>
  </r>
  <r>
    <x v="3"/>
    <s v="Project2"/>
    <d v="2018-05-03T00:00:00"/>
    <x v="4"/>
    <n v="75540"/>
  </r>
  <r>
    <x v="0"/>
    <s v="Project2"/>
    <d v="2018-05-03T00:00:00"/>
    <x v="4"/>
    <n v="176259.75"/>
  </r>
  <r>
    <x v="1"/>
    <s v="Project1"/>
    <d v="2018-05-07T00:00:00"/>
    <x v="4"/>
    <n v="59625"/>
  </r>
  <r>
    <x v="2"/>
    <s v="Project4"/>
    <d v="2018-05-08T00:00:00"/>
    <x v="4"/>
    <n v="204102"/>
  </r>
  <r>
    <x v="3"/>
    <s v="Project4"/>
    <d v="2018-05-08T00:00:00"/>
    <x v="4"/>
    <n v="433716.75"/>
  </r>
  <r>
    <x v="0"/>
    <s v="Project3"/>
    <d v="2018-05-08T00:00:00"/>
    <x v="4"/>
    <n v="75000"/>
  </r>
  <r>
    <x v="1"/>
    <s v="Project1"/>
    <d v="2018-05-08T00:00:00"/>
    <x v="4"/>
    <n v="15750"/>
  </r>
  <r>
    <x v="2"/>
    <s v="Project1"/>
    <d v="2018-05-09T00:00:00"/>
    <x v="4"/>
    <n v="206250"/>
  </r>
  <r>
    <x v="3"/>
    <s v="Project4"/>
    <d v="2018-05-09T00:00:00"/>
    <x v="4"/>
    <n v="51025.5"/>
  </r>
  <r>
    <x v="0"/>
    <s v="Project1"/>
    <d v="2018-05-10T00:00:00"/>
    <x v="4"/>
    <n v="190678.5"/>
  </r>
  <r>
    <x v="1"/>
    <s v="Project3"/>
    <d v="2018-05-10T00:00:00"/>
    <x v="4"/>
    <n v="150000"/>
  </r>
  <r>
    <x v="2"/>
    <s v="Project1"/>
    <d v="2018-05-11T00:00:00"/>
    <x v="4"/>
    <n v="27000"/>
  </r>
  <r>
    <x v="3"/>
    <s v="Project3"/>
    <d v="2018-05-11T00:00:00"/>
    <x v="4"/>
    <n v="150000"/>
  </r>
  <r>
    <x v="0"/>
    <s v="Project1"/>
    <d v="2018-05-11T00:00:00"/>
    <x v="4"/>
    <n v="13500"/>
  </r>
  <r>
    <x v="1"/>
    <s v="Project1"/>
    <d v="2018-05-14T00:00:00"/>
    <x v="4"/>
    <n v="4500"/>
  </r>
  <r>
    <x v="2"/>
    <s v="Project1"/>
    <d v="2018-05-14T00:00:00"/>
    <x v="4"/>
    <n v="40500"/>
  </r>
  <r>
    <x v="3"/>
    <s v="Project1"/>
    <d v="2018-05-14T00:00:00"/>
    <x v="4"/>
    <n v="7125"/>
  </r>
  <r>
    <x v="0"/>
    <s v="Project3"/>
    <d v="2018-05-14T00:00:00"/>
    <x v="4"/>
    <n v="75000"/>
  </r>
  <r>
    <x v="1"/>
    <s v="Project3"/>
    <d v="2018-05-14T00:00:00"/>
    <x v="4"/>
    <n v="90000"/>
  </r>
  <r>
    <x v="2"/>
    <s v="Project3"/>
    <d v="2018-05-14T00:00:00"/>
    <x v="4"/>
    <n v="300000"/>
  </r>
  <r>
    <x v="3"/>
    <s v="Project1"/>
    <d v="2018-05-14T00:00:00"/>
    <x v="4"/>
    <n v="40500"/>
  </r>
  <r>
    <x v="0"/>
    <s v="Project1"/>
    <d v="2018-05-15T00:00:00"/>
    <x v="4"/>
    <n v="75000"/>
  </r>
  <r>
    <x v="1"/>
    <s v="Project1"/>
    <d v="2018-05-14T00:00:00"/>
    <x v="4"/>
    <n v="9000"/>
  </r>
  <r>
    <x v="2"/>
    <s v="Project1"/>
    <d v="2018-05-16T00:00:00"/>
    <x v="4"/>
    <n v="75000"/>
  </r>
  <r>
    <x v="3"/>
    <s v="Project3"/>
    <d v="2018-05-17T00:00:00"/>
    <x v="4"/>
    <n v="75000"/>
  </r>
  <r>
    <x v="0"/>
    <s v="Project3"/>
    <d v="2018-05-17T00:00:00"/>
    <x v="4"/>
    <n v="240000"/>
  </r>
  <r>
    <x v="1"/>
    <s v="Project3"/>
    <d v="2018-05-21T00:00:00"/>
    <x v="4"/>
    <n v="112500"/>
  </r>
  <r>
    <x v="2"/>
    <s v="Project3"/>
    <d v="2018-05-21T00:00:00"/>
    <x v="4"/>
    <n v="75000"/>
  </r>
  <r>
    <x v="3"/>
    <s v="Project1"/>
    <d v="2018-05-21T00:00:00"/>
    <x v="4"/>
    <n v="63559.5"/>
  </r>
  <r>
    <x v="0"/>
    <s v="Project1"/>
    <d v="2018-05-19T00:00:00"/>
    <x v="4"/>
    <n v="6750"/>
  </r>
  <r>
    <x v="1"/>
    <s v="Project1"/>
    <d v="2018-05-19T00:00:00"/>
    <x v="4"/>
    <n v="6750"/>
  </r>
  <r>
    <x v="2"/>
    <s v="Project1"/>
    <d v="2018-05-21T00:00:00"/>
    <x v="4"/>
    <n v="11250"/>
  </r>
  <r>
    <x v="3"/>
    <s v="Project1"/>
    <d v="2018-05-19T00:00:00"/>
    <x v="4"/>
    <n v="12000"/>
  </r>
  <r>
    <x v="0"/>
    <s v="Project1"/>
    <d v="2018-05-19T00:00:00"/>
    <x v="4"/>
    <n v="22350"/>
  </r>
  <r>
    <x v="1"/>
    <s v="Project1"/>
    <d v="2018-05-21T00:00:00"/>
    <x v="4"/>
    <n v="13500"/>
  </r>
  <r>
    <x v="2"/>
    <s v="Project4"/>
    <d v="2018-05-21T00:00:00"/>
    <x v="4"/>
    <n v="204102"/>
  </r>
  <r>
    <x v="3"/>
    <s v="Project4"/>
    <d v="2018-05-21T00:00:00"/>
    <x v="4"/>
    <n v="25512.75"/>
  </r>
  <r>
    <x v="0"/>
    <s v="Project1"/>
    <d v="2018-05-21T00:00:00"/>
    <x v="4"/>
    <n v="13500"/>
  </r>
  <r>
    <x v="1"/>
    <s v="Project3"/>
    <d v="2018-05-21T00:00:00"/>
    <x v="4"/>
    <n v="75000"/>
  </r>
  <r>
    <x v="2"/>
    <s v="Project1"/>
    <d v="2018-05-21T00:00:00"/>
    <x v="4"/>
    <n v="9000"/>
  </r>
  <r>
    <x v="3"/>
    <s v="Project1"/>
    <d v="2018-05-21T00:00:00"/>
    <x v="4"/>
    <n v="6750"/>
  </r>
  <r>
    <x v="0"/>
    <s v="Project3"/>
    <d v="2018-05-21T00:00:00"/>
    <x v="4"/>
    <n v="187500"/>
  </r>
  <r>
    <x v="1"/>
    <s v="Project3"/>
    <d v="2018-05-21T00:00:00"/>
    <x v="4"/>
    <n v="187500"/>
  </r>
  <r>
    <x v="2"/>
    <s v="Project1"/>
    <d v="2018-05-22T00:00:00"/>
    <x v="4"/>
    <n v="4500"/>
  </r>
  <r>
    <x v="3"/>
    <s v="Project1"/>
    <d v="2018-05-22T00:00:00"/>
    <x v="4"/>
    <n v="7125"/>
  </r>
  <r>
    <x v="0"/>
    <s v="Project1"/>
    <d v="2018-05-22T00:00:00"/>
    <x v="4"/>
    <n v="15750"/>
  </r>
  <r>
    <x v="1"/>
    <s v="Project1"/>
    <d v="2018-05-22T00:00:00"/>
    <x v="4"/>
    <n v="6750"/>
  </r>
  <r>
    <x v="2"/>
    <s v="Project1"/>
    <d v="2018-05-22T00:00:00"/>
    <x v="4"/>
    <n v="16875"/>
  </r>
  <r>
    <x v="3"/>
    <s v="Project1"/>
    <d v="2018-05-22T00:00:00"/>
    <x v="4"/>
    <n v="6750"/>
  </r>
  <r>
    <x v="0"/>
    <s v="Project1"/>
    <d v="2018-05-22T00:00:00"/>
    <x v="4"/>
    <n v="9000"/>
  </r>
  <r>
    <x v="1"/>
    <s v="Project1"/>
    <d v="2018-05-22T00:00:00"/>
    <x v="4"/>
    <n v="13500"/>
  </r>
  <r>
    <x v="2"/>
    <s v="Project1"/>
    <d v="2018-05-22T00:00:00"/>
    <x v="4"/>
    <n v="4425"/>
  </r>
  <r>
    <x v="3"/>
    <s v="Project1"/>
    <d v="2018-05-22T00:00:00"/>
    <x v="4"/>
    <n v="38250"/>
  </r>
  <r>
    <x v="0"/>
    <s v="Project1"/>
    <d v="2018-05-23T00:00:00"/>
    <x v="4"/>
    <n v="28285.5"/>
  </r>
  <r>
    <x v="1"/>
    <s v="Project1"/>
    <d v="2018-05-23T00:00:00"/>
    <x v="4"/>
    <n v="9000"/>
  </r>
  <r>
    <x v="2"/>
    <s v="Project1"/>
    <d v="2018-05-23T00:00:00"/>
    <x v="4"/>
    <n v="27000"/>
  </r>
  <r>
    <x v="3"/>
    <s v="Project3"/>
    <d v="2018-05-23T00:00:00"/>
    <x v="4"/>
    <n v="75000"/>
  </r>
  <r>
    <x v="0"/>
    <s v="Project1"/>
    <d v="2018-05-23T00:00:00"/>
    <x v="4"/>
    <n v="4500"/>
  </r>
  <r>
    <x v="1"/>
    <s v="Project1"/>
    <d v="2018-05-23T00:00:00"/>
    <x v="4"/>
    <n v="42750"/>
  </r>
  <r>
    <x v="2"/>
    <s v="Project1"/>
    <d v="2018-05-23T00:00:00"/>
    <x v="4"/>
    <n v="4425"/>
  </r>
  <r>
    <x v="3"/>
    <s v="Project1"/>
    <d v="2018-05-23T00:00:00"/>
    <x v="4"/>
    <n v="16500"/>
  </r>
  <r>
    <x v="0"/>
    <s v="Project1"/>
    <d v="2018-05-23T00:00:00"/>
    <x v="4"/>
    <n v="8850"/>
  </r>
  <r>
    <x v="1"/>
    <s v="Project1"/>
    <d v="2018-05-23T00:00:00"/>
    <x v="4"/>
    <n v="7125"/>
  </r>
  <r>
    <x v="2"/>
    <s v="Project1"/>
    <d v="2018-05-23T00:00:00"/>
    <x v="4"/>
    <n v="3375"/>
  </r>
  <r>
    <x v="3"/>
    <s v="Project1"/>
    <d v="2018-05-23T00:00:00"/>
    <x v="4"/>
    <n v="4425"/>
  </r>
  <r>
    <x v="0"/>
    <s v="Project1"/>
    <d v="2018-05-23T00:00:00"/>
    <x v="4"/>
    <n v="4425"/>
  </r>
  <r>
    <x v="1"/>
    <s v="Project1"/>
    <d v="2018-05-23T00:00:00"/>
    <x v="4"/>
    <n v="11625"/>
  </r>
  <r>
    <x v="2"/>
    <s v="Project1"/>
    <d v="2018-05-24T00:00:00"/>
    <x v="4"/>
    <n v="5250"/>
  </r>
  <r>
    <x v="3"/>
    <s v="Project1"/>
    <d v="2018-05-24T00:00:00"/>
    <x v="4"/>
    <n v="63559.5"/>
  </r>
  <r>
    <x v="0"/>
    <s v="Project1"/>
    <d v="2018-05-24T00:00:00"/>
    <x v="4"/>
    <n v="6750"/>
  </r>
  <r>
    <x v="1"/>
    <s v="Project1"/>
    <d v="2018-05-24T00:00:00"/>
    <x v="4"/>
    <n v="12000"/>
  </r>
  <r>
    <x v="2"/>
    <s v="Project1"/>
    <d v="2018-05-24T00:00:00"/>
    <x v="4"/>
    <n v="4425"/>
  </r>
  <r>
    <x v="3"/>
    <s v="Project1"/>
    <d v="2018-05-24T00:00:00"/>
    <x v="4"/>
    <n v="4425"/>
  </r>
  <r>
    <x v="0"/>
    <s v="Project1"/>
    <d v="2018-05-24T00:00:00"/>
    <x v="4"/>
    <n v="15000"/>
  </r>
  <r>
    <x v="1"/>
    <s v="Project1"/>
    <d v="2018-05-25T00:00:00"/>
    <x v="4"/>
    <n v="6750"/>
  </r>
  <r>
    <x v="2"/>
    <s v="Project1"/>
    <d v="2018-05-25T00:00:00"/>
    <x v="4"/>
    <n v="6750"/>
  </r>
  <r>
    <x v="3"/>
    <s v="Project1"/>
    <d v="2018-05-25T00:00:00"/>
    <x v="4"/>
    <n v="48750"/>
  </r>
  <r>
    <x v="0"/>
    <s v="Project3"/>
    <d v="2018-05-25T00:00:00"/>
    <x v="4"/>
    <n v="225000"/>
  </r>
  <r>
    <x v="1"/>
    <s v="Project1"/>
    <d v="2018-05-25T00:00:00"/>
    <x v="4"/>
    <n v="6000"/>
  </r>
  <r>
    <x v="2"/>
    <s v="Project1"/>
    <d v="2018-05-26T00:00:00"/>
    <x v="4"/>
    <n v="4425"/>
  </r>
  <r>
    <x v="3"/>
    <s v="Project1"/>
    <d v="2018-05-26T00:00:00"/>
    <x v="4"/>
    <n v="14625"/>
  </r>
  <r>
    <x v="0"/>
    <s v="Project1"/>
    <d v="2018-05-26T00:00:00"/>
    <x v="4"/>
    <n v="4500"/>
  </r>
  <r>
    <x v="1"/>
    <s v="Project1"/>
    <d v="2018-05-26T00:00:00"/>
    <x v="4"/>
    <n v="9000"/>
  </r>
  <r>
    <x v="2"/>
    <s v="Project1"/>
    <d v="2018-05-28T00:00:00"/>
    <x v="4"/>
    <n v="16500"/>
  </r>
  <r>
    <x v="3"/>
    <s v="Project1"/>
    <d v="2018-05-28T00:00:00"/>
    <x v="4"/>
    <n v="1875"/>
  </r>
  <r>
    <x v="0"/>
    <s v="Project1"/>
    <d v="2018-05-28T00:00:00"/>
    <x v="4"/>
    <n v="1875"/>
  </r>
  <r>
    <x v="1"/>
    <s v="Project1"/>
    <d v="2018-05-28T00:00:00"/>
    <x v="4"/>
    <n v="1875"/>
  </r>
  <r>
    <x v="2"/>
    <s v="Project1"/>
    <d v="2018-05-28T00:00:00"/>
    <x v="4"/>
    <n v="1875"/>
  </r>
  <r>
    <x v="3"/>
    <s v="Project1"/>
    <d v="2018-05-28T00:00:00"/>
    <x v="4"/>
    <n v="1875"/>
  </r>
  <r>
    <x v="0"/>
    <s v="Project1"/>
    <d v="2018-05-28T00:00:00"/>
    <x v="4"/>
    <n v="1875"/>
  </r>
  <r>
    <x v="1"/>
    <s v="Project1"/>
    <d v="2018-05-28T00:00:00"/>
    <x v="4"/>
    <n v="1875"/>
  </r>
  <r>
    <x v="2"/>
    <s v="Project1"/>
    <d v="2018-05-28T00:00:00"/>
    <x v="4"/>
    <n v="1875"/>
  </r>
  <r>
    <x v="3"/>
    <s v="Project1"/>
    <d v="2018-05-28T00:00:00"/>
    <x v="4"/>
    <n v="1875"/>
  </r>
  <r>
    <x v="0"/>
    <s v="Project1"/>
    <d v="2018-05-28T00:00:00"/>
    <x v="4"/>
    <n v="1875"/>
  </r>
  <r>
    <x v="1"/>
    <s v="Project1"/>
    <d v="2018-05-28T00:00:00"/>
    <x v="4"/>
    <n v="1875"/>
  </r>
  <r>
    <x v="2"/>
    <s v="Project1"/>
    <d v="2018-05-28T00:00:00"/>
    <x v="4"/>
    <n v="1875"/>
  </r>
  <r>
    <x v="3"/>
    <s v="Project1"/>
    <d v="2018-05-28T00:00:00"/>
    <x v="4"/>
    <n v="1875"/>
  </r>
  <r>
    <x v="0"/>
    <s v="Project1"/>
    <d v="2018-05-28T00:00:00"/>
    <x v="4"/>
    <n v="1875"/>
  </r>
  <r>
    <x v="1"/>
    <s v="Project1"/>
    <d v="2018-05-28T00:00:00"/>
    <x v="4"/>
    <n v="1875"/>
  </r>
  <r>
    <x v="2"/>
    <s v="Project1"/>
    <d v="2018-05-28T00:00:00"/>
    <x v="4"/>
    <n v="15000"/>
  </r>
  <r>
    <x v="3"/>
    <s v="Project1"/>
    <d v="2018-05-28T00:00:00"/>
    <x v="4"/>
    <n v="18000"/>
  </r>
  <r>
    <x v="0"/>
    <s v="Project1"/>
    <d v="2018-05-28T00:00:00"/>
    <x v="4"/>
    <n v="4500"/>
  </r>
  <r>
    <x v="1"/>
    <s v="Project1"/>
    <d v="2018-05-28T00:00:00"/>
    <x v="4"/>
    <n v="9000"/>
  </r>
  <r>
    <x v="2"/>
    <s v="Project1"/>
    <d v="2018-05-29T00:00:00"/>
    <x v="4"/>
    <n v="63559.5"/>
  </r>
  <r>
    <x v="3"/>
    <s v="Project5"/>
    <d v="2018-05-29T00:00:00"/>
    <x v="4"/>
    <n v="206394"/>
  </r>
  <r>
    <x v="0"/>
    <s v="Project1"/>
    <d v="2018-05-29T00:00:00"/>
    <x v="4"/>
    <n v="4500"/>
  </r>
  <r>
    <x v="1"/>
    <s v="Project1"/>
    <d v="2018-05-29T00:00:00"/>
    <x v="4"/>
    <n v="11250"/>
  </r>
  <r>
    <x v="2"/>
    <s v="Project1"/>
    <d v="2018-05-29T00:00:00"/>
    <x v="4"/>
    <n v="4425"/>
  </r>
  <r>
    <x v="3"/>
    <s v="Project1"/>
    <d v="2018-05-29T00:00:00"/>
    <x v="4"/>
    <n v="1875"/>
  </r>
  <r>
    <x v="0"/>
    <s v="Project1"/>
    <d v="2018-05-29T00:00:00"/>
    <x v="4"/>
    <n v="7500"/>
  </r>
  <r>
    <x v="1"/>
    <s v="Project1"/>
    <d v="2018-05-29T00:00:00"/>
    <x v="4"/>
    <n v="3750"/>
  </r>
  <r>
    <x v="2"/>
    <s v="Project1"/>
    <d v="2018-05-29T00:00:00"/>
    <x v="4"/>
    <n v="1875"/>
  </r>
  <r>
    <x v="3"/>
    <s v="Project1"/>
    <d v="2018-05-29T00:00:00"/>
    <x v="4"/>
    <n v="1875"/>
  </r>
  <r>
    <x v="0"/>
    <s v="Project1"/>
    <d v="2018-05-29T00:00:00"/>
    <x v="4"/>
    <n v="1875"/>
  </r>
  <r>
    <x v="1"/>
    <s v="Project1"/>
    <d v="2018-05-29T00:00:00"/>
    <x v="4"/>
    <n v="16875"/>
  </r>
  <r>
    <x v="2"/>
    <s v="Project1"/>
    <d v="2018-05-29T00:00:00"/>
    <x v="4"/>
    <n v="7875"/>
  </r>
  <r>
    <x v="3"/>
    <s v="Project1"/>
    <d v="2018-05-29T00:00:00"/>
    <x v="4"/>
    <n v="1875"/>
  </r>
  <r>
    <x v="0"/>
    <s v="Project1"/>
    <d v="2018-05-29T00:00:00"/>
    <x v="4"/>
    <n v="7500"/>
  </r>
  <r>
    <x v="1"/>
    <s v="Project1"/>
    <d v="2018-05-29T00:00:00"/>
    <x v="4"/>
    <n v="1875"/>
  </r>
  <r>
    <x v="2"/>
    <s v="Project1"/>
    <d v="2018-05-29T00:00:00"/>
    <x v="4"/>
    <n v="1875"/>
  </r>
  <r>
    <x v="3"/>
    <s v="Project5"/>
    <d v="2018-05-30T00:00:00"/>
    <x v="4"/>
    <n v="309591"/>
  </r>
  <r>
    <x v="0"/>
    <s v="Project1"/>
    <d v="2018-05-30T00:00:00"/>
    <x v="4"/>
    <n v="1875"/>
  </r>
  <r>
    <x v="1"/>
    <s v="Project1"/>
    <d v="2018-05-30T00:00:00"/>
    <x v="4"/>
    <n v="1875"/>
  </r>
  <r>
    <x v="2"/>
    <s v="Project5"/>
    <d v="2018-05-30T00:00:00"/>
    <x v="4"/>
    <n v="128996.25"/>
  </r>
  <r>
    <x v="3"/>
    <s v="Project1"/>
    <d v="2018-05-30T00:00:00"/>
    <x v="4"/>
    <n v="1875"/>
  </r>
  <r>
    <x v="0"/>
    <s v="Project1"/>
    <d v="2018-05-30T00:00:00"/>
    <x v="4"/>
    <n v="4857"/>
  </r>
  <r>
    <x v="1"/>
    <s v="Project1"/>
    <d v="2018-05-30T00:00:00"/>
    <x v="4"/>
    <n v="4425"/>
  </r>
  <r>
    <x v="2"/>
    <s v="Project1"/>
    <d v="2018-05-30T00:00:00"/>
    <x v="4"/>
    <n v="1875"/>
  </r>
  <r>
    <x v="3"/>
    <s v="Project1"/>
    <d v="2018-05-30T00:00:00"/>
    <x v="4"/>
    <n v="1875"/>
  </r>
  <r>
    <x v="0"/>
    <s v="Project1"/>
    <d v="2018-05-30T00:00:00"/>
    <x v="4"/>
    <n v="7500"/>
  </r>
  <r>
    <x v="1"/>
    <s v="Project1"/>
    <d v="2018-05-30T00:00:00"/>
    <x v="4"/>
    <n v="6375"/>
  </r>
  <r>
    <x v="2"/>
    <s v="Project1"/>
    <d v="2018-05-30T00:00:00"/>
    <x v="4"/>
    <n v="33000"/>
  </r>
  <r>
    <x v="3"/>
    <s v="Project5"/>
    <d v="2018-05-31T00:00:00"/>
    <x v="4"/>
    <n v="103197"/>
  </r>
  <r>
    <x v="0"/>
    <s v="Project1"/>
    <d v="2018-05-30T00:00:00"/>
    <x v="4"/>
    <n v="9000"/>
  </r>
  <r>
    <x v="1"/>
    <s v="Project1"/>
    <d v="2018-05-30T00:00:00"/>
    <x v="4"/>
    <n v="1875"/>
  </r>
  <r>
    <x v="2"/>
    <s v="Project1"/>
    <d v="2018-05-30T00:00:00"/>
    <x v="4"/>
    <n v="10425"/>
  </r>
  <r>
    <x v="3"/>
    <s v="Project5"/>
    <d v="2018-05-30T00:00:00"/>
    <x v="4"/>
    <n v="309591"/>
  </r>
  <r>
    <x v="0"/>
    <s v="Project5"/>
    <d v="2018-05-31T00:00:00"/>
    <x v="4"/>
    <n v="103197"/>
  </r>
  <r>
    <x v="1"/>
    <s v="Project1"/>
    <d v="2018-05-31T00:00:00"/>
    <x v="4"/>
    <n v="2250"/>
  </r>
  <r>
    <x v="2"/>
    <s v="Project1"/>
    <d v="2018-05-31T00:00:00"/>
    <x v="4"/>
    <n v="1875"/>
  </r>
  <r>
    <x v="3"/>
    <s v="Project1"/>
    <d v="2018-05-31T00:00:00"/>
    <x v="4"/>
    <n v="1875"/>
  </r>
  <r>
    <x v="0"/>
    <s v="Project1"/>
    <d v="2018-05-31T00:00:00"/>
    <x v="4"/>
    <n v="1875"/>
  </r>
  <r>
    <x v="1"/>
    <s v="Project1"/>
    <d v="2018-05-31T00:00:00"/>
    <x v="4"/>
    <n v="1875"/>
  </r>
  <r>
    <x v="2"/>
    <s v="Project5"/>
    <d v="2018-05-31T00:00:00"/>
    <x v="4"/>
    <n v="309591"/>
  </r>
  <r>
    <x v="3"/>
    <s v="Project1"/>
    <d v="2018-05-31T00:00:00"/>
    <x v="4"/>
    <n v="1875"/>
  </r>
  <r>
    <x v="0"/>
    <s v="Project1"/>
    <d v="2018-05-31T00:00:00"/>
    <x v="4"/>
    <n v="1875"/>
  </r>
  <r>
    <x v="1"/>
    <s v="Project1"/>
    <d v="2018-05-31T00:00:00"/>
    <x v="4"/>
    <n v="1875"/>
  </r>
  <r>
    <x v="2"/>
    <s v="Project1"/>
    <d v="2018-05-31T00:00:00"/>
    <x v="4"/>
    <n v="1875"/>
  </r>
  <r>
    <x v="3"/>
    <s v="Project5"/>
    <d v="2018-05-31T00:00:00"/>
    <x v="4"/>
    <n v="103197"/>
  </r>
  <r>
    <x v="0"/>
    <s v="Project5"/>
    <d v="2018-05-31T00:00:00"/>
    <x v="4"/>
    <n v="103197"/>
  </r>
  <r>
    <x v="1"/>
    <s v="Project1"/>
    <d v="2018-05-31T00:00:00"/>
    <x v="4"/>
    <n v="150000"/>
  </r>
  <r>
    <x v="2"/>
    <s v="Project1"/>
    <d v="2018-05-31T00:00:00"/>
    <x v="4"/>
    <n v="63559.5"/>
  </r>
  <r>
    <x v="3"/>
    <s v="Project1"/>
    <d v="2018-05-31T00:00:00"/>
    <x v="4"/>
    <n v="4500"/>
  </r>
  <r>
    <x v="0"/>
    <s v="Project1"/>
    <d v="2018-05-31T00:00:00"/>
    <x v="4"/>
    <n v="14625"/>
  </r>
  <r>
    <x v="1"/>
    <s v="Project1"/>
    <d v="2018-05-31T00:00:00"/>
    <x v="4"/>
    <n v="4425"/>
  </r>
  <r>
    <x v="2"/>
    <s v="Project1"/>
    <d v="2018-05-31T00:00:00"/>
    <x v="4"/>
    <n v="1875"/>
  </r>
  <r>
    <x v="3"/>
    <s v="Project1"/>
    <d v="2018-05-31T00:00:00"/>
    <x v="4"/>
    <n v="4425"/>
  </r>
  <r>
    <x v="0"/>
    <s v="Project1"/>
    <d v="2018-05-31T00:00:00"/>
    <x v="4"/>
    <n v="1875"/>
  </r>
  <r>
    <x v="1"/>
    <s v="Project1"/>
    <d v="2018-05-31T00:00:00"/>
    <x v="4"/>
    <n v="1875"/>
  </r>
  <r>
    <x v="2"/>
    <s v="Project1"/>
    <d v="2018-05-31T00:00:00"/>
    <x v="4"/>
    <n v="6375"/>
  </r>
  <r>
    <x v="3"/>
    <s v="Project1"/>
    <d v="2018-05-31T00:00:00"/>
    <x v="4"/>
    <n v="7500"/>
  </r>
  <r>
    <x v="0"/>
    <s v="Project1"/>
    <d v="2018-05-31T00:00:00"/>
    <x v="4"/>
    <n v="1875"/>
  </r>
  <r>
    <x v="1"/>
    <s v="Project1"/>
    <d v="2018-05-31T00:00:00"/>
    <x v="4"/>
    <n v="22500"/>
  </r>
  <r>
    <x v="2"/>
    <s v="Project1"/>
    <d v="2018-05-31T00:00:00"/>
    <x v="4"/>
    <n v="4500"/>
  </r>
  <r>
    <x v="3"/>
    <s v="Project1"/>
    <d v="2018-05-31T00:00:00"/>
    <x v="4"/>
    <n v="4425"/>
  </r>
  <r>
    <x v="0"/>
    <s v="Project1"/>
    <d v="2018-05-31T00:00:00"/>
    <x v="4"/>
    <n v="7500"/>
  </r>
  <r>
    <x v="1"/>
    <s v="Project1"/>
    <d v="2018-06-01T00:00:00"/>
    <x v="5"/>
    <n v="1875"/>
  </r>
  <r>
    <x v="2"/>
    <s v="Project1"/>
    <d v="2018-06-01T00:00:00"/>
    <x v="5"/>
    <n v="1875"/>
  </r>
  <r>
    <x v="3"/>
    <s v="Project1"/>
    <d v="2018-06-01T00:00:00"/>
    <x v="5"/>
    <n v="1875"/>
  </r>
  <r>
    <x v="0"/>
    <s v="Project1"/>
    <d v="2018-06-01T00:00:00"/>
    <x v="5"/>
    <n v="1875"/>
  </r>
  <r>
    <x v="1"/>
    <s v="Project1"/>
    <d v="2018-06-01T00:00:00"/>
    <x v="5"/>
    <n v="1875"/>
  </r>
  <r>
    <x v="2"/>
    <s v="Project1"/>
    <d v="2018-06-01T00:00:00"/>
    <x v="5"/>
    <n v="1875"/>
  </r>
  <r>
    <x v="3"/>
    <s v="Project1"/>
    <d v="2018-06-01T00:00:00"/>
    <x v="5"/>
    <n v="1875"/>
  </r>
  <r>
    <x v="0"/>
    <s v="Project1"/>
    <d v="2018-06-01T00:00:00"/>
    <x v="5"/>
    <n v="1875"/>
  </r>
  <r>
    <x v="1"/>
    <s v="Project1"/>
    <d v="2018-06-01T00:00:00"/>
    <x v="5"/>
    <n v="1875"/>
  </r>
  <r>
    <x v="2"/>
    <s v="Project1"/>
    <d v="2018-06-01T00:00:00"/>
    <x v="5"/>
    <n v="18000"/>
  </r>
  <r>
    <x v="3"/>
    <s v="Project1"/>
    <d v="2018-06-01T00:00:00"/>
    <x v="5"/>
    <n v="15000"/>
  </r>
  <r>
    <x v="0"/>
    <s v="Project1"/>
    <d v="2018-06-01T00:00:00"/>
    <x v="5"/>
    <n v="1875"/>
  </r>
  <r>
    <x v="1"/>
    <s v="Project1"/>
    <d v="2018-06-02T00:00:00"/>
    <x v="5"/>
    <n v="3375"/>
  </r>
  <r>
    <x v="2"/>
    <s v="Project1"/>
    <d v="2018-06-02T00:00:00"/>
    <x v="5"/>
    <n v="3375"/>
  </r>
  <r>
    <x v="3"/>
    <s v="Project1"/>
    <d v="2018-06-02T00:00:00"/>
    <x v="5"/>
    <n v="1875"/>
  </r>
  <r>
    <x v="0"/>
    <s v="Project1"/>
    <d v="2018-06-02T00:00:00"/>
    <x v="5"/>
    <n v="4425"/>
  </r>
  <r>
    <x v="1"/>
    <s v="Project1"/>
    <d v="2018-06-02T00:00:00"/>
    <x v="5"/>
    <n v="4425"/>
  </r>
  <r>
    <x v="2"/>
    <s v="Project1"/>
    <d v="2018-06-02T00:00:00"/>
    <x v="5"/>
    <n v="9000"/>
  </r>
  <r>
    <x v="3"/>
    <s v="Project1"/>
    <d v="2018-06-02T00:00:00"/>
    <x v="5"/>
    <n v="9375"/>
  </r>
  <r>
    <x v="0"/>
    <s v="Project1"/>
    <d v="2018-06-02T00:00:00"/>
    <x v="5"/>
    <n v="1875"/>
  </r>
  <r>
    <x v="1"/>
    <s v="Project1"/>
    <d v="2018-06-02T00:00:00"/>
    <x v="5"/>
    <n v="1875"/>
  </r>
  <r>
    <x v="2"/>
    <s v="Project1"/>
    <d v="2018-06-01T00:00:00"/>
    <x v="5"/>
    <n v="6000"/>
  </r>
  <r>
    <x v="3"/>
    <s v="Project1"/>
    <d v="2018-06-02T00:00:00"/>
    <x v="5"/>
    <n v="1875"/>
  </r>
  <r>
    <x v="0"/>
    <s v="Project1"/>
    <d v="2018-06-02T00:00:00"/>
    <x v="5"/>
    <n v="1875"/>
  </r>
  <r>
    <x v="1"/>
    <s v="Project1"/>
    <d v="2018-06-02T00:00:00"/>
    <x v="5"/>
    <n v="1875"/>
  </r>
  <r>
    <x v="2"/>
    <s v="Project1"/>
    <d v="2018-06-02T00:00:00"/>
    <x v="5"/>
    <n v="1875"/>
  </r>
  <r>
    <x v="3"/>
    <s v="Project1"/>
    <d v="2018-06-02T00:00:00"/>
    <x v="5"/>
    <n v="1875"/>
  </r>
  <r>
    <x v="0"/>
    <s v="Project1"/>
    <d v="2018-06-02T00:00:00"/>
    <x v="5"/>
    <n v="1875"/>
  </r>
  <r>
    <x v="1"/>
    <s v="Project1"/>
    <d v="2018-06-02T00:00:00"/>
    <x v="5"/>
    <n v="1875"/>
  </r>
  <r>
    <x v="2"/>
    <s v="Project1"/>
    <d v="2018-06-02T00:00:00"/>
    <x v="5"/>
    <n v="3750"/>
  </r>
  <r>
    <x v="3"/>
    <s v="Project5"/>
    <d v="2018-06-04T00:00:00"/>
    <x v="5"/>
    <n v="92877"/>
  </r>
  <r>
    <x v="0"/>
    <s v="Project1"/>
    <d v="2018-06-02T00:00:00"/>
    <x v="5"/>
    <n v="1875"/>
  </r>
  <r>
    <x v="1"/>
    <s v="Project1"/>
    <d v="2018-06-02T00:00:00"/>
    <x v="5"/>
    <n v="1875"/>
  </r>
  <r>
    <x v="2"/>
    <s v="Project1"/>
    <d v="2018-06-02T00:00:00"/>
    <x v="5"/>
    <n v="1875"/>
  </r>
  <r>
    <x v="3"/>
    <s v="Project1"/>
    <d v="2018-06-02T00:00:00"/>
    <x v="5"/>
    <n v="13500"/>
  </r>
  <r>
    <x v="0"/>
    <s v="Project1"/>
    <d v="2018-06-02T00:00:00"/>
    <x v="5"/>
    <n v="1875"/>
  </r>
  <r>
    <x v="1"/>
    <s v="Project1"/>
    <d v="2018-06-02T00:00:00"/>
    <x v="5"/>
    <n v="3750"/>
  </r>
  <r>
    <x v="2"/>
    <s v="Project1"/>
    <d v="2018-06-02T00:00:00"/>
    <x v="5"/>
    <n v="1875"/>
  </r>
  <r>
    <x v="3"/>
    <s v="Project1"/>
    <d v="2018-06-02T00:00:00"/>
    <x v="5"/>
    <n v="1875"/>
  </r>
  <r>
    <x v="0"/>
    <s v="Project1"/>
    <d v="2018-06-02T00:00:00"/>
    <x v="5"/>
    <n v="1875"/>
  </r>
  <r>
    <x v="1"/>
    <s v="Project1"/>
    <d v="2018-06-02T00:00:00"/>
    <x v="5"/>
    <n v="1875"/>
  </r>
  <r>
    <x v="2"/>
    <s v="Project1"/>
    <d v="2018-06-02T00:00:00"/>
    <x v="5"/>
    <n v="1875"/>
  </r>
  <r>
    <x v="3"/>
    <s v="Project1"/>
    <d v="2018-06-02T00:00:00"/>
    <x v="5"/>
    <n v="4500"/>
  </r>
  <r>
    <x v="0"/>
    <s v="Project1"/>
    <d v="2018-06-02T00:00:00"/>
    <x v="5"/>
    <n v="4500"/>
  </r>
  <r>
    <x v="1"/>
    <s v="Project1"/>
    <d v="2018-06-02T00:00:00"/>
    <x v="5"/>
    <n v="15000"/>
  </r>
  <r>
    <x v="2"/>
    <s v="Project5"/>
    <d v="2018-06-04T00:00:00"/>
    <x v="5"/>
    <n v="201147.75"/>
  </r>
  <r>
    <x v="3"/>
    <s v="Project5"/>
    <d v="2018-06-05T00:00:00"/>
    <x v="5"/>
    <n v="309591"/>
  </r>
  <r>
    <x v="0"/>
    <s v="Project1"/>
    <d v="2018-06-06T00:00:00"/>
    <x v="5"/>
    <n v="9000"/>
  </r>
  <r>
    <x v="1"/>
    <s v="Project1"/>
    <d v="2018-06-06T00:00:00"/>
    <x v="5"/>
    <n v="6750"/>
  </r>
  <r>
    <x v="2"/>
    <s v="Project1"/>
    <d v="2018-06-06T00:00:00"/>
    <x v="5"/>
    <n v="12375"/>
  </r>
  <r>
    <x v="3"/>
    <s v="Project1"/>
    <d v="2018-06-08T00:00:00"/>
    <x v="5"/>
    <n v="4474.5"/>
  </r>
  <r>
    <x v="0"/>
    <s v="Project5"/>
    <d v="2018-06-08T00:00:00"/>
    <x v="5"/>
    <n v="139315.5"/>
  </r>
  <r>
    <x v="1"/>
    <s v="Project1"/>
    <d v="2018-06-08T00:00:00"/>
    <x v="5"/>
    <n v="1875"/>
  </r>
  <r>
    <x v="2"/>
    <s v="Project1"/>
    <d v="2018-06-08T00:00:00"/>
    <x v="5"/>
    <n v="1875"/>
  </r>
  <r>
    <x v="3"/>
    <s v="Project1"/>
    <d v="2018-06-07T00:00:00"/>
    <x v="5"/>
    <n v="1875"/>
  </r>
  <r>
    <x v="0"/>
    <s v="Project1"/>
    <d v="2018-06-07T00:00:00"/>
    <x v="5"/>
    <n v="1875"/>
  </r>
  <r>
    <x v="1"/>
    <s v="Project1"/>
    <d v="2018-06-08T00:00:00"/>
    <x v="5"/>
    <n v="19425"/>
  </r>
  <r>
    <x v="2"/>
    <s v="Project1"/>
    <d v="2018-06-07T00:00:00"/>
    <x v="5"/>
    <n v="15750"/>
  </r>
  <r>
    <x v="3"/>
    <s v="Project1"/>
    <d v="2018-06-08T00:00:00"/>
    <x v="5"/>
    <n v="4350"/>
  </r>
  <r>
    <x v="0"/>
    <s v="Project1"/>
    <d v="2018-06-08T00:00:00"/>
    <x v="5"/>
    <n v="3300"/>
  </r>
  <r>
    <x v="1"/>
    <s v="Project1"/>
    <d v="2018-06-08T00:00:00"/>
    <x v="5"/>
    <n v="3375"/>
  </r>
  <r>
    <x v="2"/>
    <s v="Project1"/>
    <d v="2018-06-07T00:00:00"/>
    <x v="5"/>
    <n v="3000"/>
  </r>
  <r>
    <x v="3"/>
    <s v="Project1"/>
    <d v="2018-06-07T00:00:00"/>
    <x v="5"/>
    <n v="1875"/>
  </r>
  <r>
    <x v="0"/>
    <s v="Project1"/>
    <d v="2018-06-07T00:00:00"/>
    <x v="5"/>
    <n v="1875"/>
  </r>
  <r>
    <x v="1"/>
    <s v="Project1"/>
    <d v="2018-06-08T00:00:00"/>
    <x v="5"/>
    <n v="3339"/>
  </r>
  <r>
    <x v="2"/>
    <s v="Project1"/>
    <d v="2018-06-08T00:00:00"/>
    <x v="5"/>
    <n v="3375"/>
  </r>
  <r>
    <x v="3"/>
    <s v="Project1"/>
    <d v="2018-06-08T00:00:00"/>
    <x v="5"/>
    <n v="1875"/>
  </r>
  <r>
    <x v="0"/>
    <s v="Project1"/>
    <d v="2018-06-08T00:00:00"/>
    <x v="5"/>
    <n v="15375"/>
  </r>
  <r>
    <x v="1"/>
    <s v="Project1"/>
    <d v="2018-06-08T00:00:00"/>
    <x v="5"/>
    <n v="10425"/>
  </r>
  <r>
    <x v="2"/>
    <s v="Project1"/>
    <d v="2018-06-07T00:00:00"/>
    <x v="5"/>
    <n v="6000"/>
  </r>
  <r>
    <x v="3"/>
    <s v="Project1"/>
    <d v="2018-06-08T00:00:00"/>
    <x v="5"/>
    <n v="1875"/>
  </r>
  <r>
    <x v="0"/>
    <s v="Project1"/>
    <d v="2018-06-08T00:00:00"/>
    <x v="5"/>
    <n v="1875"/>
  </r>
  <r>
    <x v="1"/>
    <s v="Project1"/>
    <d v="2018-06-08T00:00:00"/>
    <x v="5"/>
    <n v="1875"/>
  </r>
  <r>
    <x v="2"/>
    <s v="Project1"/>
    <d v="2018-06-08T00:00:00"/>
    <x v="5"/>
    <n v="1875"/>
  </r>
  <r>
    <x v="3"/>
    <s v="Project1"/>
    <d v="2018-06-08T00:00:00"/>
    <x v="5"/>
    <n v="39664.5"/>
  </r>
  <r>
    <x v="0"/>
    <s v="Project1"/>
    <d v="2018-06-08T00:00:00"/>
    <x v="5"/>
    <n v="8755.5"/>
  </r>
  <r>
    <x v="1"/>
    <s v="Project1"/>
    <d v="2018-06-08T00:00:00"/>
    <x v="5"/>
    <n v="12375"/>
  </r>
  <r>
    <x v="2"/>
    <s v="Project1"/>
    <d v="2018-06-08T00:00:00"/>
    <x v="5"/>
    <n v="6750"/>
  </r>
  <r>
    <x v="3"/>
    <s v="Project1"/>
    <d v="2018-06-08T00:00:00"/>
    <x v="5"/>
    <n v="2250"/>
  </r>
  <r>
    <x v="0"/>
    <s v="Project1"/>
    <d v="2018-06-08T00:00:00"/>
    <x v="5"/>
    <n v="1125"/>
  </r>
  <r>
    <x v="1"/>
    <s v="Project1"/>
    <d v="2018-06-08T00:00:00"/>
    <x v="5"/>
    <n v="1875"/>
  </r>
  <r>
    <x v="2"/>
    <s v="Project1"/>
    <d v="2018-06-08T00:00:00"/>
    <x v="5"/>
    <n v="2250"/>
  </r>
  <r>
    <x v="3"/>
    <s v="Project1"/>
    <d v="2018-06-08T00:00:00"/>
    <x v="5"/>
    <n v="4500"/>
  </r>
  <r>
    <x v="0"/>
    <s v="Project1"/>
    <d v="2018-06-08T00:00:00"/>
    <x v="5"/>
    <n v="4425"/>
  </r>
  <r>
    <x v="1"/>
    <s v="Project1"/>
    <d v="2018-06-07T00:00:00"/>
    <x v="5"/>
    <n v="16500"/>
  </r>
  <r>
    <x v="2"/>
    <s v="Project1"/>
    <d v="2018-06-08T00:00:00"/>
    <x v="5"/>
    <n v="7500"/>
  </r>
  <r>
    <x v="3"/>
    <s v="Project1"/>
    <d v="2018-06-08T00:00:00"/>
    <x v="5"/>
    <n v="1875"/>
  </r>
  <r>
    <x v="0"/>
    <s v="Project1"/>
    <d v="2018-06-08T00:00:00"/>
    <x v="5"/>
    <n v="1875"/>
  </r>
  <r>
    <x v="1"/>
    <s v="Project1"/>
    <d v="2018-06-08T00:00:00"/>
    <x v="5"/>
    <n v="953.25"/>
  </r>
  <r>
    <x v="2"/>
    <s v="Project1"/>
    <d v="2018-06-08T00:00:00"/>
    <x v="5"/>
    <n v="1875"/>
  </r>
  <r>
    <x v="3"/>
    <s v="Project1"/>
    <d v="2018-06-08T00:00:00"/>
    <x v="5"/>
    <n v="7875"/>
  </r>
  <r>
    <x v="0"/>
    <s v="Project1"/>
    <d v="2018-06-08T00:00:00"/>
    <x v="5"/>
    <n v="3750"/>
  </r>
  <r>
    <x v="1"/>
    <s v="Project1"/>
    <d v="2018-06-08T00:00:00"/>
    <x v="5"/>
    <n v="1875"/>
  </r>
  <r>
    <x v="2"/>
    <s v="Project1"/>
    <d v="2018-06-08T00:00:00"/>
    <x v="5"/>
    <n v="4425"/>
  </r>
  <r>
    <x v="3"/>
    <s v="Project1"/>
    <d v="2018-06-08T00:00:00"/>
    <x v="5"/>
    <n v="3675"/>
  </r>
  <r>
    <x v="0"/>
    <s v="Project1"/>
    <d v="2018-06-08T00:00:00"/>
    <x v="5"/>
    <n v="4425"/>
  </r>
  <r>
    <x v="1"/>
    <s v="Project1"/>
    <d v="2018-06-08T00:00:00"/>
    <x v="5"/>
    <n v="1875"/>
  </r>
  <r>
    <x v="2"/>
    <s v="Project1"/>
    <d v="2018-06-08T00:00:00"/>
    <x v="5"/>
    <n v="3750"/>
  </r>
  <r>
    <x v="3"/>
    <s v="Project1"/>
    <d v="2018-06-08T00:00:00"/>
    <x v="5"/>
    <n v="5625"/>
  </r>
  <r>
    <x v="0"/>
    <s v="Project1"/>
    <d v="2018-06-08T00:00:00"/>
    <x v="5"/>
    <n v="4500"/>
  </r>
  <r>
    <x v="1"/>
    <s v="Project1"/>
    <d v="2018-06-06T00:00:00"/>
    <x v="5"/>
    <n v="9000"/>
  </r>
  <r>
    <x v="2"/>
    <s v="Project1"/>
    <d v="2018-06-08T00:00:00"/>
    <x v="5"/>
    <n v="5625"/>
  </r>
  <r>
    <x v="3"/>
    <s v="Project1"/>
    <d v="2018-06-08T00:00:00"/>
    <x v="5"/>
    <n v="3750"/>
  </r>
  <r>
    <x v="0"/>
    <s v="Project1"/>
    <d v="2018-06-08T00:00:00"/>
    <x v="5"/>
    <n v="8850"/>
  </r>
  <r>
    <x v="1"/>
    <s v="Project1"/>
    <d v="2018-06-08T00:00:00"/>
    <x v="5"/>
    <n v="4500"/>
  </r>
  <r>
    <x v="2"/>
    <s v="Project1"/>
    <d v="2018-06-08T00:00:00"/>
    <x v="5"/>
    <n v="7500"/>
  </r>
  <r>
    <x v="3"/>
    <s v="Project1"/>
    <d v="2018-06-08T00:00:00"/>
    <x v="5"/>
    <n v="1875"/>
  </r>
  <r>
    <x v="0"/>
    <s v="Project1"/>
    <d v="2018-06-07T00:00:00"/>
    <x v="5"/>
    <n v="1875"/>
  </r>
  <r>
    <x v="1"/>
    <s v="Project1"/>
    <d v="2018-06-07T00:00:00"/>
    <x v="5"/>
    <n v="1875"/>
  </r>
  <r>
    <x v="2"/>
    <s v="Project1"/>
    <d v="2018-06-08T00:00:00"/>
    <x v="5"/>
    <n v="7725"/>
  </r>
  <r>
    <x v="3"/>
    <s v="Project1"/>
    <d v="2018-06-08T00:00:00"/>
    <x v="5"/>
    <n v="4425"/>
  </r>
  <r>
    <x v="0"/>
    <s v="Project1"/>
    <d v="2018-06-08T00:00:00"/>
    <x v="5"/>
    <n v="1125"/>
  </r>
  <r>
    <x v="1"/>
    <s v="Project1"/>
    <d v="2018-06-07T00:00:00"/>
    <x v="5"/>
    <n v="1875"/>
  </r>
  <r>
    <x v="2"/>
    <s v="Project1"/>
    <d v="2018-06-07T00:00:00"/>
    <x v="5"/>
    <n v="1875"/>
  </r>
  <r>
    <x v="3"/>
    <s v="Project1"/>
    <d v="2018-06-07T00:00:00"/>
    <x v="5"/>
    <n v="1875"/>
  </r>
  <r>
    <x v="0"/>
    <s v="Project1"/>
    <d v="2018-06-08T00:00:00"/>
    <x v="5"/>
    <n v="22500"/>
  </r>
  <r>
    <x v="1"/>
    <s v="Project1"/>
    <d v="2018-06-07T00:00:00"/>
    <x v="5"/>
    <n v="18000"/>
  </r>
  <r>
    <x v="2"/>
    <s v="Project1"/>
    <d v="2018-06-08T00:00:00"/>
    <x v="5"/>
    <n v="8850"/>
  </r>
  <r>
    <x v="3"/>
    <s v="Project1"/>
    <d v="2018-06-08T00:00:00"/>
    <x v="5"/>
    <n v="9000"/>
  </r>
  <r>
    <x v="0"/>
    <s v="Project1"/>
    <d v="2018-06-08T00:00:00"/>
    <x v="5"/>
    <n v="4500"/>
  </r>
  <r>
    <x v="1"/>
    <s v="Project1"/>
    <d v="2018-06-08T00:00:00"/>
    <x v="5"/>
    <n v="8850"/>
  </r>
  <r>
    <x v="2"/>
    <s v="Project1"/>
    <d v="2018-06-08T00:00:00"/>
    <x v="5"/>
    <n v="8700"/>
  </r>
  <r>
    <x v="3"/>
    <s v="Project5"/>
    <d v="2018-06-07T00:00:00"/>
    <x v="5"/>
    <n v="103197"/>
  </r>
  <r>
    <x v="0"/>
    <s v="Project5"/>
    <d v="2018-06-08T00:00:00"/>
    <x v="5"/>
    <n v="309591"/>
  </r>
  <r>
    <x v="1"/>
    <s v="Project1"/>
    <d v="2018-06-08T00:00:00"/>
    <x v="5"/>
    <n v="953.25"/>
  </r>
  <r>
    <x v="2"/>
    <s v="Project1"/>
    <d v="2018-06-08T00:00:00"/>
    <x v="5"/>
    <n v="4425"/>
  </r>
  <r>
    <x v="3"/>
    <s v="Project1"/>
    <d v="2018-06-08T00:00:00"/>
    <x v="5"/>
    <n v="6375"/>
  </r>
  <r>
    <x v="0"/>
    <s v="Project1"/>
    <d v="2018-06-08T00:00:00"/>
    <x v="5"/>
    <n v="4500"/>
  </r>
  <r>
    <x v="1"/>
    <s v="Project1"/>
    <d v="2018-06-08T00:00:00"/>
    <x v="5"/>
    <n v="4425"/>
  </r>
  <r>
    <x v="2"/>
    <s v="Project5"/>
    <d v="2018-06-11T00:00:00"/>
    <x v="5"/>
    <n v="255412.5"/>
  </r>
  <r>
    <x v="3"/>
    <s v="Project1"/>
    <d v="2018-06-04T00:00:00"/>
    <x v="5"/>
    <n v="7500"/>
  </r>
  <r>
    <x v="0"/>
    <s v="Project1"/>
    <d v="2018-06-04T00:00:00"/>
    <x v="5"/>
    <n v="954"/>
  </r>
  <r>
    <x v="1"/>
    <s v="Project1"/>
    <d v="2018-06-04T00:00:00"/>
    <x v="5"/>
    <n v="4500"/>
  </r>
  <r>
    <x v="2"/>
    <s v="Project5"/>
    <d v="2018-06-14T00:00:00"/>
    <x v="5"/>
    <n v="139315.5"/>
  </r>
  <r>
    <x v="3"/>
    <s v="Project1"/>
    <d v="2018-05-15T00:00:00"/>
    <x v="4"/>
    <n v="51562.5"/>
  </r>
  <r>
    <x v="0"/>
    <s v="Project1"/>
    <d v="2018-06-15T00:00:00"/>
    <x v="5"/>
    <n v="51562.5"/>
  </r>
  <r>
    <x v="1"/>
    <s v="Project1"/>
    <d v="2018-06-15T00:00:00"/>
    <x v="5"/>
    <n v="51562.5"/>
  </r>
  <r>
    <x v="2"/>
    <s v="Project1"/>
    <d v="2018-06-15T00:00:00"/>
    <x v="5"/>
    <n v="51562.5"/>
  </r>
  <r>
    <x v="3"/>
    <s v="Project1"/>
    <d v="2018-06-06T00:00:00"/>
    <x v="5"/>
    <n v="4500"/>
  </r>
  <r>
    <x v="0"/>
    <s v="Project1"/>
    <d v="2018-06-06T00:00:00"/>
    <x v="5"/>
    <n v="4500"/>
  </r>
  <r>
    <x v="1"/>
    <s v="Project1"/>
    <d v="2018-06-06T00:00:00"/>
    <x v="5"/>
    <n v="1906.5"/>
  </r>
  <r>
    <x v="2"/>
    <s v="Project1"/>
    <d v="2018-06-06T00:00:00"/>
    <x v="5"/>
    <n v="4425"/>
  </r>
  <r>
    <x v="3"/>
    <s v="Project6"/>
    <d v="2018-06-19T00:00:00"/>
    <x v="5"/>
    <n v="112500"/>
  </r>
  <r>
    <x v="0"/>
    <s v="Project1"/>
    <d v="2018-06-19T00:00:00"/>
    <x v="5"/>
    <n v="1125"/>
  </r>
  <r>
    <x v="1"/>
    <s v="Project1"/>
    <d v="2018-06-19T00:00:00"/>
    <x v="5"/>
    <n v="13500"/>
  </r>
  <r>
    <x v="2"/>
    <s v="Project1"/>
    <d v="2018-06-19T00:00:00"/>
    <x v="5"/>
    <n v="6000"/>
  </r>
  <r>
    <x v="3"/>
    <s v="Project1"/>
    <d v="2018-06-19T00:00:00"/>
    <x v="5"/>
    <n v="4425"/>
  </r>
  <r>
    <x v="0"/>
    <s v="Project5"/>
    <d v="2018-06-19T00:00:00"/>
    <x v="5"/>
    <n v="50853.75"/>
  </r>
  <r>
    <x v="1"/>
    <s v="Project5"/>
    <d v="2018-06-20T00:00:00"/>
    <x v="5"/>
    <n v="154795.5"/>
  </r>
  <r>
    <x v="2"/>
    <s v="Project5"/>
    <d v="2018-06-21T00:00:00"/>
    <x v="5"/>
    <n v="77397.75"/>
  </r>
  <r>
    <x v="3"/>
    <s v="Project5"/>
    <d v="2018-06-21T00:00:00"/>
    <x v="5"/>
    <n v="330230.25"/>
  </r>
  <r>
    <x v="0"/>
    <s v="Project5"/>
    <d v="2018-06-21T00:00:00"/>
    <x v="5"/>
    <n v="154795.5"/>
  </r>
  <r>
    <x v="1"/>
    <s v="Project5"/>
    <d v="2018-06-22T00:00:00"/>
    <x v="5"/>
    <n v="38698.5"/>
  </r>
  <r>
    <x v="2"/>
    <s v="Project5"/>
    <d v="2018-06-22T00:00:00"/>
    <x v="5"/>
    <n v="154795.5"/>
  </r>
  <r>
    <x v="3"/>
    <s v="Project7"/>
    <d v="2018-06-26T00:00:00"/>
    <x v="5"/>
    <n v="187500"/>
  </r>
  <r>
    <x v="0"/>
    <s v="Project9"/>
    <d v="2018-06-26T00:00:00"/>
    <x v="5"/>
    <n v="187500"/>
  </r>
  <r>
    <x v="1"/>
    <s v="Project5"/>
    <d v="2018-06-26T00:00:00"/>
    <x v="5"/>
    <n v="46438.5"/>
  </r>
  <r>
    <x v="2"/>
    <s v="Project1"/>
    <d v="2018-06-05T00:00:00"/>
    <x v="5"/>
    <n v="1875"/>
  </r>
  <r>
    <x v="3"/>
    <s v="Project1"/>
    <d v="2018-06-05T00:00:00"/>
    <x v="5"/>
    <n v="7500"/>
  </r>
  <r>
    <x v="0"/>
    <s v="Project1"/>
    <d v="2018-06-05T00:00:00"/>
    <x v="5"/>
    <n v="4500"/>
  </r>
  <r>
    <x v="1"/>
    <s v="Project1"/>
    <d v="2018-06-05T00:00:00"/>
    <x v="5"/>
    <n v="4500"/>
  </r>
  <r>
    <x v="2"/>
    <s v="Project1"/>
    <d v="2018-06-05T00:00:00"/>
    <x v="5"/>
    <n v="3750"/>
  </r>
  <r>
    <x v="3"/>
    <s v="Project1"/>
    <d v="2018-06-05T00:00:00"/>
    <x v="5"/>
    <n v="1875"/>
  </r>
  <r>
    <x v="0"/>
    <s v="Project1"/>
    <d v="2018-06-05T00:00:00"/>
    <x v="5"/>
    <n v="1875"/>
  </r>
  <r>
    <x v="1"/>
    <s v="Project1"/>
    <d v="2018-06-05T00:00:00"/>
    <x v="5"/>
    <n v="1875"/>
  </r>
  <r>
    <x v="2"/>
    <s v="Project1"/>
    <d v="2018-06-05T00:00:00"/>
    <x v="5"/>
    <n v="4500"/>
  </r>
  <r>
    <x v="3"/>
    <s v="Project1"/>
    <d v="2018-06-05T00:00:00"/>
    <x v="5"/>
    <n v="4500"/>
  </r>
  <r>
    <x v="0"/>
    <s v="Project1"/>
    <d v="2018-06-05T00:00:00"/>
    <x v="5"/>
    <n v="4500"/>
  </r>
  <r>
    <x v="1"/>
    <s v="Project1"/>
    <d v="2018-06-05T00:00:00"/>
    <x v="5"/>
    <n v="5625"/>
  </r>
  <r>
    <x v="2"/>
    <s v="Project1"/>
    <d v="2018-06-06T00:00:00"/>
    <x v="5"/>
    <n v="6750"/>
  </r>
  <r>
    <x v="3"/>
    <s v="Project5"/>
    <d v="2018-07-02T00:00:00"/>
    <x v="6"/>
    <n v="128996.25"/>
  </r>
  <r>
    <x v="0"/>
    <s v="Project5"/>
    <d v="2018-07-02T00:00:00"/>
    <x v="6"/>
    <n v="61918.5"/>
  </r>
  <r>
    <x v="1"/>
    <s v="Project6"/>
    <d v="2018-07-04T00:00:00"/>
    <x v="6"/>
    <n v="187500"/>
  </r>
  <r>
    <x v="2"/>
    <s v="Project6"/>
    <d v="2018-07-04T00:00:00"/>
    <x v="6"/>
    <n v="187500"/>
  </r>
  <r>
    <x v="3"/>
    <s v="Project9"/>
    <d v="2018-07-05T00:00:00"/>
    <x v="6"/>
    <n v="300000"/>
  </r>
  <r>
    <x v="0"/>
    <s v="Project7"/>
    <d v="2018-07-05T00:00:00"/>
    <x v="6"/>
    <n v="300000"/>
  </r>
  <r>
    <x v="1"/>
    <s v="Project5"/>
    <d v="2018-07-06T00:00:00"/>
    <x v="6"/>
    <n v="12899.25"/>
  </r>
  <r>
    <x v="2"/>
    <s v="Project9"/>
    <d v="2018-07-09T00:00:00"/>
    <x v="6"/>
    <n v="150000"/>
  </r>
  <r>
    <x v="3"/>
    <s v="Project7"/>
    <d v="2018-07-11T00:00:00"/>
    <x v="6"/>
    <n v="150000"/>
  </r>
  <r>
    <x v="0"/>
    <s v="Project7"/>
    <d v="2018-07-12T00:00:00"/>
    <x v="6"/>
    <n v="150000"/>
  </r>
  <r>
    <x v="1"/>
    <s v="Project9"/>
    <d v="2018-07-18T00:00:00"/>
    <x v="6"/>
    <n v="127119"/>
  </r>
  <r>
    <x v="2"/>
    <s v="Project7"/>
    <d v="2018-07-18T00:00:00"/>
    <x v="6"/>
    <n v="127119"/>
  </r>
  <r>
    <x v="3"/>
    <s v="Project8"/>
    <d v="2018-07-18T00:00:00"/>
    <x v="6"/>
    <n v="205597.5"/>
  </r>
  <r>
    <x v="0"/>
    <s v="Project7"/>
    <d v="2018-07-18T00:00:00"/>
    <x v="6"/>
    <n v="150000"/>
  </r>
  <r>
    <x v="1"/>
    <s v="Project7"/>
    <d v="2018-07-18T00:00:00"/>
    <x v="6"/>
    <n v="92727.75"/>
  </r>
  <r>
    <x v="2"/>
    <s v="Project9"/>
    <d v="2018-07-23T00:00:00"/>
    <x v="6"/>
    <n v="258453"/>
  </r>
  <r>
    <x v="3"/>
    <s v="Project6"/>
    <d v="2018-07-25T00:00:00"/>
    <x v="6"/>
    <n v="150000"/>
  </r>
  <r>
    <x v="0"/>
    <s v="Project9"/>
    <d v="2018-07-25T00:00:00"/>
    <x v="6"/>
    <n v="350442"/>
  </r>
  <r>
    <x v="1"/>
    <s v="Project9"/>
    <d v="2018-07-26T00:00:00"/>
    <x v="6"/>
    <n v="115722.75"/>
  </r>
  <r>
    <x v="2"/>
    <s v="Project7"/>
    <d v="2018-07-26T00:00:00"/>
    <x v="6"/>
    <n v="150000"/>
  </r>
  <r>
    <x v="3"/>
    <s v="Project9"/>
    <d v="2018-07-27T00:00:00"/>
    <x v="6"/>
    <n v="135000"/>
  </r>
  <r>
    <x v="0"/>
    <s v="Project7"/>
    <d v="2018-07-27T00:00:00"/>
    <x v="6"/>
    <n v="300000"/>
  </r>
  <r>
    <x v="1"/>
    <s v="Project8"/>
    <d v="2018-07-27T00:00:00"/>
    <x v="6"/>
    <n v="349968"/>
  </r>
  <r>
    <x v="2"/>
    <s v="Project7"/>
    <d v="2018-07-30T00:00:00"/>
    <x v="6"/>
    <n v="158625"/>
  </r>
  <r>
    <x v="3"/>
    <s v="Project8"/>
    <d v="2018-07-30T00:00:00"/>
    <x v="6"/>
    <n v="401294.25"/>
  </r>
  <r>
    <x v="0"/>
    <s v="Project7"/>
    <d v="2018-07-31T00:00:00"/>
    <x v="6"/>
    <n v="112500"/>
  </r>
  <r>
    <x v="1"/>
    <s v="Project9"/>
    <d v="2018-08-03T00:00:00"/>
    <x v="7"/>
    <n v="282716.25"/>
  </r>
  <r>
    <x v="2"/>
    <s v="Project7"/>
    <d v="2018-08-06T00:00:00"/>
    <x v="7"/>
    <n v="120000"/>
  </r>
  <r>
    <x v="3"/>
    <s v="Project7"/>
    <d v="2018-08-07T00:00:00"/>
    <x v="7"/>
    <n v="75000"/>
  </r>
  <r>
    <x v="0"/>
    <s v="Project8"/>
    <d v="2018-08-08T00:00:00"/>
    <x v="7"/>
    <n v="648681"/>
  </r>
  <r>
    <x v="1"/>
    <s v="Project8"/>
    <d v="2018-08-08T00:00:00"/>
    <x v="7"/>
    <n v="314043.75"/>
  </r>
  <r>
    <x v="2"/>
    <s v="Project7"/>
    <d v="2018-08-08T00:00:00"/>
    <x v="7"/>
    <n v="90000"/>
  </r>
  <r>
    <x v="3"/>
    <s v="Project9"/>
    <d v="2018-08-08T00:00:00"/>
    <x v="7"/>
    <n v="205930.5"/>
  </r>
  <r>
    <x v="0"/>
    <s v="Project9"/>
    <d v="2018-08-09T00:00:00"/>
    <x v="7"/>
    <n v="150000"/>
  </r>
  <r>
    <x v="1"/>
    <s v="Project7"/>
    <d v="2018-08-10T00:00:00"/>
    <x v="7"/>
    <n v="112500"/>
  </r>
  <r>
    <x v="2"/>
    <s v="Project7"/>
    <d v="2018-08-10T00:00:00"/>
    <x v="7"/>
    <n v="201271.5"/>
  </r>
  <r>
    <x v="3"/>
    <s v="Project9"/>
    <d v="2018-08-10T00:00:00"/>
    <x v="7"/>
    <n v="201271.5"/>
  </r>
  <r>
    <x v="0"/>
    <s v="Project6"/>
    <d v="2018-08-10T00:00:00"/>
    <x v="7"/>
    <n v="201271.5"/>
  </r>
  <r>
    <x v="1"/>
    <s v="Project7"/>
    <d v="2018-08-13T00:00:00"/>
    <x v="7"/>
    <n v="150000"/>
  </r>
  <r>
    <x v="2"/>
    <s v="Project10"/>
    <d v="2018-08-13T00:00:00"/>
    <x v="7"/>
    <n v="157523.25"/>
  </r>
  <r>
    <x v="3"/>
    <s v="Project7"/>
    <d v="2018-08-14T00:00:00"/>
    <x v="7"/>
    <n v="75000"/>
  </r>
  <r>
    <x v="0"/>
    <s v="Project9"/>
    <d v="2018-08-16T00:00:00"/>
    <x v="7"/>
    <n v="157704.75"/>
  </r>
  <r>
    <x v="1"/>
    <s v="Project9"/>
    <d v="2018-08-16T00:00:00"/>
    <x v="7"/>
    <n v="75000"/>
  </r>
  <r>
    <x v="2"/>
    <s v="Project7"/>
    <d v="2018-08-16T00:00:00"/>
    <x v="7"/>
    <n v="79449"/>
  </r>
  <r>
    <x v="3"/>
    <s v="Project7"/>
    <d v="2018-08-23T00:00:00"/>
    <x v="7"/>
    <n v="131250"/>
  </r>
  <r>
    <x v="0"/>
    <s v="Project8"/>
    <d v="2018-08-24T00:00:00"/>
    <x v="7"/>
    <n v="356172"/>
  </r>
  <r>
    <x v="1"/>
    <s v="Project7"/>
    <d v="2018-08-27T00:00:00"/>
    <x v="7"/>
    <n v="37500"/>
  </r>
  <r>
    <x v="2"/>
    <s v="Project6"/>
    <d v="2018-08-27T00:00:00"/>
    <x v="7"/>
    <n v="131250"/>
  </r>
  <r>
    <x v="3"/>
    <s v="Project9"/>
    <d v="2018-08-28T00:00:00"/>
    <x v="7"/>
    <n v="356856"/>
  </r>
  <r>
    <x v="0"/>
    <s v="Project9"/>
    <d v="2018-08-28T00:00:00"/>
    <x v="7"/>
    <n v="187500"/>
  </r>
  <r>
    <x v="1"/>
    <s v="Project9"/>
    <d v="2018-08-31T00:00:00"/>
    <x v="7"/>
    <n v="212778.75"/>
  </r>
  <r>
    <x v="2"/>
    <s v="Project9"/>
    <d v="2018-09-03T00:00:00"/>
    <x v="8"/>
    <n v="160090.5"/>
  </r>
  <r>
    <x v="3"/>
    <s v="Project9"/>
    <d v="2018-09-04T00:00:00"/>
    <x v="8"/>
    <n v="227874.75"/>
  </r>
  <r>
    <x v="0"/>
    <s v="Project8"/>
    <d v="2018-09-04T00:00:00"/>
    <x v="8"/>
    <n v="831073.5"/>
  </r>
  <r>
    <x v="1"/>
    <s v="Project9"/>
    <d v="2018-09-05T00:00:00"/>
    <x v="8"/>
    <n v="215055.75"/>
  </r>
  <r>
    <x v="2"/>
    <s v="Project9"/>
    <d v="2018-09-05T00:00:00"/>
    <x v="8"/>
    <n v="150000"/>
  </r>
  <r>
    <x v="3"/>
    <s v="Project9"/>
    <d v="2018-09-05T00:00:00"/>
    <x v="8"/>
    <n v="215055.75"/>
  </r>
  <r>
    <x v="0"/>
    <s v="Project8"/>
    <d v="2018-09-10T00:00:00"/>
    <x v="8"/>
    <n v="27203.25"/>
  </r>
  <r>
    <x v="1"/>
    <s v="Project9"/>
    <d v="2018-09-11T00:00:00"/>
    <x v="8"/>
    <n v="327105"/>
  </r>
  <r>
    <x v="2"/>
    <s v="Project9"/>
    <d v="2018-09-12T00:00:00"/>
    <x v="8"/>
    <n v="54019.5"/>
  </r>
  <r>
    <x v="3"/>
    <s v="Project9"/>
    <d v="2018-09-12T00:00:00"/>
    <x v="8"/>
    <n v="367335"/>
  </r>
  <r>
    <x v="0"/>
    <s v="Project9"/>
    <d v="2018-09-14T00:00:00"/>
    <x v="8"/>
    <n v="215667.75"/>
  </r>
  <r>
    <x v="1"/>
    <s v="Project9"/>
    <d v="2018-09-14T00:00:00"/>
    <x v="8"/>
    <n v="107833.5"/>
  </r>
  <r>
    <x v="2"/>
    <s v="Project8"/>
    <d v="2018-09-18T00:00:00"/>
    <x v="8"/>
    <n v="545742.75"/>
  </r>
  <r>
    <x v="3"/>
    <s v="Project9"/>
    <d v="2018-09-18T00:00:00"/>
    <x v="8"/>
    <n v="54574.5"/>
  </r>
  <r>
    <x v="0"/>
    <s v="Project9"/>
    <d v="2018-09-18T00:00:00"/>
    <x v="8"/>
    <n v="37500"/>
  </r>
  <r>
    <x v="1"/>
    <s v="Project9"/>
    <d v="2018-09-19T00:00:00"/>
    <x v="8"/>
    <n v="757626.75"/>
  </r>
  <r>
    <x v="2"/>
    <s v="Project9"/>
    <d v="2018-09-19T00:00:00"/>
    <x v="8"/>
    <n v="216465"/>
  </r>
  <r>
    <x v="3"/>
    <s v="Project9"/>
    <d v="2018-09-19T00:00:00"/>
    <x v="8"/>
    <n v="216465"/>
  </r>
  <r>
    <x v="0"/>
    <s v="Project9"/>
    <d v="2018-09-20T00:00:00"/>
    <x v="8"/>
    <n v="188874"/>
  </r>
  <r>
    <x v="1"/>
    <s v="Project8"/>
    <d v="2018-09-20T00:00:00"/>
    <x v="8"/>
    <n v="188874"/>
  </r>
  <r>
    <x v="2"/>
    <s v="Project9"/>
    <d v="2018-09-24T00:00:00"/>
    <x v="8"/>
    <n v="54550.5"/>
  </r>
  <r>
    <x v="3"/>
    <s v="Project8"/>
    <d v="2018-09-24T00:00:00"/>
    <x v="8"/>
    <n v="417309.75"/>
  </r>
  <r>
    <x v="0"/>
    <s v="Project9"/>
    <d v="2018-09-25T00:00:00"/>
    <x v="8"/>
    <n v="81903.75"/>
  </r>
  <r>
    <x v="1"/>
    <s v="Project9"/>
    <d v="2018-09-25T00:00:00"/>
    <x v="8"/>
    <n v="150000"/>
  </r>
  <r>
    <x v="2"/>
    <s v="Project9"/>
    <d v="2018-09-25T00:00:00"/>
    <x v="8"/>
    <n v="417711"/>
  </r>
  <r>
    <x v="3"/>
    <s v="Project9"/>
    <d v="2018-09-27T00:00:00"/>
    <x v="8"/>
    <n v="136092"/>
  </r>
  <r>
    <x v="0"/>
    <s v="Project9"/>
    <d v="2018-09-27T00:00:00"/>
    <x v="8"/>
    <n v="40827.75"/>
  </r>
  <r>
    <x v="1"/>
    <s v="Project9"/>
    <d v="2018-09-27T00:00:00"/>
    <x v="8"/>
    <n v="75000"/>
  </r>
  <r>
    <x v="2"/>
    <s v="Project6"/>
    <d v="2018-09-28T00:00:00"/>
    <x v="8"/>
    <n v="225000"/>
  </r>
  <r>
    <x v="3"/>
    <s v="Project10"/>
    <d v="2018-09-28T00:00:00"/>
    <x v="8"/>
    <n v="217881"/>
  </r>
  <r>
    <x v="0"/>
    <s v="Project6"/>
    <d v="2018-09-28T00:00:00"/>
    <x v="8"/>
    <n v="90000"/>
  </r>
  <r>
    <x v="1"/>
    <s v="Project9"/>
    <d v="2018-10-01T00:00:00"/>
    <x v="9"/>
    <n v="219621"/>
  </r>
  <r>
    <x v="2"/>
    <s v="Project8"/>
    <d v="2018-10-01T00:00:00"/>
    <x v="9"/>
    <n v="373355.25"/>
  </r>
  <r>
    <x v="3"/>
    <s v="Project9"/>
    <d v="2018-10-01T00:00:00"/>
    <x v="9"/>
    <n v="219621"/>
  </r>
  <r>
    <x v="0"/>
    <s v="Project10"/>
    <d v="2018-10-01T00:00:00"/>
    <x v="9"/>
    <n v="219621"/>
  </r>
  <r>
    <x v="1"/>
    <s v="Project6"/>
    <d v="2018-10-02T00:00:00"/>
    <x v="9"/>
    <n v="487500"/>
  </r>
  <r>
    <x v="2"/>
    <s v="Project8"/>
    <d v="2018-10-03T00:00:00"/>
    <x v="9"/>
    <n v="165228.75"/>
  </r>
  <r>
    <x v="3"/>
    <s v="Project9"/>
    <d v="2018-10-03T00:00:00"/>
    <x v="9"/>
    <n v="55076.25"/>
  </r>
  <r>
    <x v="0"/>
    <s v="Project6"/>
    <d v="2018-10-03T00:00:00"/>
    <x v="9"/>
    <n v="150000"/>
  </r>
  <r>
    <x v="1"/>
    <s v="Project9"/>
    <d v="2018-10-03T00:00:00"/>
    <x v="9"/>
    <n v="165228.75"/>
  </r>
  <r>
    <x v="2"/>
    <s v="Project10"/>
    <d v="2018-10-03T00:00:00"/>
    <x v="9"/>
    <n v="165228.75"/>
  </r>
  <r>
    <x v="3"/>
    <s v="Project9"/>
    <d v="2018-10-03T00:00:00"/>
    <x v="9"/>
    <n v="137691"/>
  </r>
  <r>
    <x v="0"/>
    <s v="Project9"/>
    <d v="2018-10-04T00:00:00"/>
    <x v="9"/>
    <n v="276425.25"/>
  </r>
  <r>
    <x v="1"/>
    <s v="Project6"/>
    <d v="2018-10-04T00:00:00"/>
    <x v="9"/>
    <n v="37500"/>
  </r>
  <r>
    <x v="2"/>
    <s v="Project6"/>
    <d v="2018-10-04T00:00:00"/>
    <x v="9"/>
    <n v="37500"/>
  </r>
  <r>
    <x v="3"/>
    <s v="Project9"/>
    <d v="2018-10-05T00:00:00"/>
    <x v="9"/>
    <n v="222258"/>
  </r>
  <r>
    <x v="0"/>
    <s v="Project9"/>
    <d v="2018-10-05T00:00:00"/>
    <x v="9"/>
    <n v="166693.5"/>
  </r>
  <r>
    <x v="1"/>
    <s v="Project9"/>
    <d v="2018-10-05T00:00:00"/>
    <x v="9"/>
    <n v="166693.5"/>
  </r>
  <r>
    <x v="2"/>
    <s v="Project8"/>
    <d v="2018-10-09T00:00:00"/>
    <x v="9"/>
    <n v="278088.75"/>
  </r>
  <r>
    <x v="3"/>
    <s v="Project10"/>
    <d v="2018-10-09T00:00:00"/>
    <x v="9"/>
    <n v="378200.25"/>
  </r>
  <r>
    <x v="2"/>
    <s v="Project6"/>
    <d v="2018-10-09T00:00:00"/>
    <x v="9"/>
    <n v="1200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">
  <r>
    <s v="East"/>
    <x v="0"/>
    <x v="0"/>
    <n v="201439.5"/>
  </r>
  <r>
    <s v="West"/>
    <x v="0"/>
    <x v="1"/>
    <n v="352518.75"/>
  </r>
  <r>
    <s v="South"/>
    <x v="1"/>
    <x v="2"/>
    <n v="172406.25"/>
  </r>
  <r>
    <s v="North"/>
    <x v="1"/>
    <x v="3"/>
    <n v="240000"/>
  </r>
  <r>
    <s v="East"/>
    <x v="2"/>
    <x v="0"/>
    <n v="15204.75"/>
  </r>
  <r>
    <s v="West"/>
    <x v="2"/>
    <x v="1"/>
    <n v="24327"/>
  </r>
  <r>
    <s v="South"/>
    <x v="2"/>
    <x v="2"/>
    <n v="50548.5"/>
  </r>
  <r>
    <s v="North"/>
    <x v="2"/>
    <x v="3"/>
    <n v="15105.75"/>
  </r>
  <r>
    <s v="East"/>
    <x v="2"/>
    <x v="2"/>
    <n v="19901.25"/>
  </r>
  <r>
    <s v="West"/>
    <x v="2"/>
    <x v="1"/>
    <n v="15204.7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8">
  <r>
    <x v="0"/>
    <x v="0"/>
    <n v="201439.5"/>
  </r>
  <r>
    <x v="1"/>
    <x v="0"/>
    <n v="352518.75"/>
  </r>
  <r>
    <x v="2"/>
    <x v="0"/>
    <n v="172406.25"/>
  </r>
  <r>
    <x v="3"/>
    <x v="0"/>
    <n v="240000"/>
  </r>
  <r>
    <x v="4"/>
    <x v="1"/>
    <n v="15204.75"/>
  </r>
  <r>
    <x v="5"/>
    <x v="1"/>
    <n v="24327"/>
  </r>
  <r>
    <x v="6"/>
    <x v="1"/>
    <n v="50548.5"/>
  </r>
  <r>
    <x v="7"/>
    <x v="1"/>
    <n v="15105.75"/>
  </r>
  <r>
    <x v="7"/>
    <x v="1"/>
    <n v="19901.25"/>
  </r>
  <r>
    <x v="8"/>
    <x v="1"/>
    <n v="15204.75"/>
  </r>
  <r>
    <x v="9"/>
    <x v="1"/>
    <n v="300000"/>
  </r>
  <r>
    <x v="10"/>
    <x v="1"/>
    <n v="150000"/>
  </r>
  <r>
    <x v="10"/>
    <x v="1"/>
    <n v="330552.75"/>
  </r>
  <r>
    <x v="10"/>
    <x v="1"/>
    <n v="163281.75"/>
  </r>
  <r>
    <x v="11"/>
    <x v="1"/>
    <n v="564030"/>
  </r>
  <r>
    <x v="12"/>
    <x v="1"/>
    <n v="503598.75"/>
  </r>
  <r>
    <x v="12"/>
    <x v="1"/>
    <n v="15217.5"/>
  </r>
  <r>
    <x v="12"/>
    <x v="1"/>
    <n v="201439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createdVersion="4" indent="0" outline="1" outlineData="1" multipleFieldFilters="0">
  <location ref="A3:F15" firstHeaderRow="1" firstDataRow="2" firstDataCol="1"/>
  <pivotFields count="5">
    <pivotField axis="axisCol" showAll="0">
      <items count="5">
        <item x="0"/>
        <item x="3"/>
        <item x="2"/>
        <item x="1"/>
        <item t="default"/>
      </items>
    </pivotField>
    <pivotField showAll="0" defaultSubtotal="0"/>
    <pivotField numFmtId="14" showAll="0"/>
    <pivotField axis="axisRow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dataField="1" numFmtId="166" showAll="0"/>
  </pivotFields>
  <rowFields count="1">
    <field x="3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Sales Amt" fld="4" baseField="0" baseItem="0" numFmtId="166"/>
  </dataFields>
  <formats count="173">
    <format dxfId="255">
      <pivotArea type="all" dataOnly="0" outline="0" fieldPosition="0"/>
    </format>
    <format dxfId="254">
      <pivotArea type="all" dataOnly="0" outline="0" fieldPosition="0"/>
    </format>
    <format dxfId="253">
      <pivotArea outline="0" collapsedLevelsAreSubtotals="1" fieldPosition="0"/>
    </format>
    <format dxfId="252">
      <pivotArea type="origin" dataOnly="0" labelOnly="1" outline="0" fieldPosition="0"/>
    </format>
    <format dxfId="251">
      <pivotArea type="origin" dataOnly="0" labelOnly="1" outline="0" fieldPosition="0"/>
    </format>
    <format dxfId="250">
      <pivotArea type="origin" dataOnly="0" labelOnly="1" outline="0" fieldPosition="0"/>
    </format>
    <format dxfId="249">
      <pivotArea type="origin" dataOnly="0" labelOnly="1" outline="0" fieldPosition="0"/>
    </format>
    <format dxfId="248">
      <pivotArea field="0" type="button" dataOnly="0" labelOnly="1" outline="0" fieldPosition="0"/>
    </format>
    <format dxfId="247">
      <pivotArea field="3" type="button" dataOnly="0" labelOnly="1" outline="0" fieldPosition="0"/>
    </format>
    <format dxfId="246">
      <pivotArea dataOnly="0" labelOnly="1" fieldPosition="0">
        <references count="1">
          <reference field="0" count="1">
            <x v="0"/>
          </reference>
        </references>
      </pivotArea>
    </format>
    <format dxfId="245">
      <pivotArea dataOnly="0" labelOnly="1" fieldPosition="0">
        <references count="1">
          <reference field="0" count="1">
            <x v="1"/>
          </reference>
        </references>
      </pivotArea>
    </format>
    <format dxfId="244">
      <pivotArea dataOnly="0" labelOnly="1" fieldPosition="0">
        <references count="1">
          <reference field="0" count="1">
            <x v="2"/>
          </reference>
        </references>
      </pivotArea>
    </format>
    <format dxfId="243">
      <pivotArea dataOnly="0" labelOnly="1" fieldPosition="0">
        <references count="1">
          <reference field="0" count="1">
            <x v="3"/>
          </reference>
        </references>
      </pivotArea>
    </format>
    <format dxfId="242">
      <pivotArea dataOnly="0" labelOnly="1" grandCol="1" fieldPosition="0"/>
    </format>
    <format dxfId="241">
      <pivotArea type="origin" dataOnly="0" labelOnly="1" outline="0" fieldPosition="0"/>
    </format>
    <format dxfId="240">
      <pivotArea type="origin" dataOnly="0" labelOnly="1" outline="0" fieldPosition="0"/>
    </format>
    <format dxfId="239">
      <pivotArea type="origin" dataOnly="0" labelOnly="1" outline="0" fieldPosition="0"/>
    </format>
    <format dxfId="238">
      <pivotArea type="origin" dataOnly="0" labelOnly="1" outline="0" fieldPosition="0"/>
    </format>
    <format dxfId="237">
      <pivotArea type="origin" dataOnly="0" labelOnly="1" outline="0" fieldPosition="0"/>
    </format>
    <format dxfId="236">
      <pivotArea field="0" type="button" dataOnly="0" labelOnly="1" outline="0" fieldPosition="0"/>
    </format>
    <format dxfId="235">
      <pivotArea field="3" type="button" dataOnly="0" labelOnly="1" outline="0" fieldPosition="0"/>
    </format>
    <format dxfId="234">
      <pivotArea dataOnly="0" labelOnly="1" fieldPosition="0">
        <references count="1">
          <reference field="0" count="1">
            <x v="0"/>
          </reference>
        </references>
      </pivotArea>
    </format>
    <format dxfId="233">
      <pivotArea dataOnly="0" labelOnly="1" fieldPosition="0">
        <references count="1">
          <reference field="0" count="1">
            <x v="1"/>
          </reference>
        </references>
      </pivotArea>
    </format>
    <format dxfId="232">
      <pivotArea dataOnly="0" labelOnly="1" fieldPosition="0">
        <references count="1">
          <reference field="0" count="1">
            <x v="2"/>
          </reference>
        </references>
      </pivotArea>
    </format>
    <format dxfId="231">
      <pivotArea dataOnly="0" labelOnly="1" fieldPosition="0">
        <references count="1">
          <reference field="0" count="1">
            <x v="3"/>
          </reference>
        </references>
      </pivotArea>
    </format>
    <format dxfId="230">
      <pivotArea dataOnly="0" labelOnly="1" grandCol="1" fieldPosition="0"/>
    </format>
    <format dxfId="229">
      <pivotArea type="origin" dataOnly="0" labelOnly="1" outline="0" fieldPosition="0"/>
    </format>
    <format dxfId="228">
      <pivotArea type="origin" dataOnly="0" labelOnly="1" outline="0" fieldPosition="0"/>
    </format>
    <format dxfId="227">
      <pivotArea type="origin" dataOnly="0" labelOnly="1" outline="0" fieldPosition="0"/>
    </format>
    <format dxfId="226">
      <pivotArea field="0" type="button" dataOnly="0" labelOnly="1" outline="0" fieldPosition="0"/>
    </format>
    <format dxfId="225">
      <pivotArea field="0" type="button" dataOnly="0" labelOnly="1" outline="0" fieldPosition="0"/>
    </format>
    <format dxfId="224">
      <pivotArea field="0" type="button" dataOnly="0" labelOnly="1" outline="0" fieldPosition="0"/>
    </format>
    <format dxfId="223">
      <pivotArea field="0" type="button" dataOnly="0" labelOnly="1" outline="0" fieldPosition="0"/>
    </format>
    <format dxfId="222">
      <pivotArea dataOnly="0" labelOnly="1" fieldPosition="0">
        <references count="1">
          <reference field="0" count="1">
            <x v="1"/>
          </reference>
        </references>
      </pivotArea>
    </format>
    <format dxfId="221">
      <pivotArea type="all" dataOnly="0" outline="0" fieldPosition="0"/>
    </format>
    <format dxfId="220">
      <pivotArea type="all" dataOnly="0" outline="0" fieldPosition="0"/>
    </format>
    <format dxfId="219">
      <pivotArea type="origin" dataOnly="0" labelOnly="1" outline="0" fieldPosition="0"/>
    </format>
    <format dxfId="218">
      <pivotArea field="0" type="button" dataOnly="0" labelOnly="1" outline="0" fieldPosition="0"/>
    </format>
    <format dxfId="217">
      <pivotArea field="3" type="button" dataOnly="0" labelOnly="1" outline="0" fieldPosition="0"/>
    </format>
    <format dxfId="216">
      <pivotArea dataOnly="0" labelOnly="1" fieldPosition="0">
        <references count="1">
          <reference field="3" count="1">
            <x v="0"/>
          </reference>
        </references>
      </pivotArea>
    </format>
    <format dxfId="215">
      <pivotArea dataOnly="0" labelOnly="1" fieldPosition="0">
        <references count="1">
          <reference field="3" count="1">
            <x v="1"/>
          </reference>
        </references>
      </pivotArea>
    </format>
    <format dxfId="214">
      <pivotArea dataOnly="0" labelOnly="1" fieldPosition="0">
        <references count="1">
          <reference field="3" count="1">
            <x v="2"/>
          </reference>
        </references>
      </pivotArea>
    </format>
    <format dxfId="213">
      <pivotArea dataOnly="0" labelOnly="1" fieldPosition="0">
        <references count="1">
          <reference field="3" count="1">
            <x v="3"/>
          </reference>
        </references>
      </pivotArea>
    </format>
    <format dxfId="212">
      <pivotArea dataOnly="0" labelOnly="1" fieldPosition="0">
        <references count="1">
          <reference field="3" count="1">
            <x v="4"/>
          </reference>
        </references>
      </pivotArea>
    </format>
    <format dxfId="211">
      <pivotArea dataOnly="0" labelOnly="1" fieldPosition="0">
        <references count="1">
          <reference field="3" count="1">
            <x v="5"/>
          </reference>
        </references>
      </pivotArea>
    </format>
    <format dxfId="210">
      <pivotArea dataOnly="0" labelOnly="1" fieldPosition="0">
        <references count="1">
          <reference field="3" count="1">
            <x v="6"/>
          </reference>
        </references>
      </pivotArea>
    </format>
    <format dxfId="209">
      <pivotArea dataOnly="0" labelOnly="1" fieldPosition="0">
        <references count="1">
          <reference field="3" count="1">
            <x v="7"/>
          </reference>
        </references>
      </pivotArea>
    </format>
    <format dxfId="208">
      <pivotArea dataOnly="0" labelOnly="1" fieldPosition="0">
        <references count="1">
          <reference field="3" count="1">
            <x v="8"/>
          </reference>
        </references>
      </pivotArea>
    </format>
    <format dxfId="207">
      <pivotArea dataOnly="0" labelOnly="1" fieldPosition="0">
        <references count="1">
          <reference field="3" count="1">
            <x v="9"/>
          </reference>
        </references>
      </pivotArea>
    </format>
    <format dxfId="206">
      <pivotArea dataOnly="0" labelOnly="1" grandRow="1" fieldPosition="0"/>
    </format>
    <format dxfId="205">
      <pivotArea dataOnly="0" labelOnly="1" fieldPosition="0">
        <references count="1">
          <reference field="0" count="1">
            <x v="0"/>
          </reference>
        </references>
      </pivotArea>
    </format>
    <format dxfId="204">
      <pivotArea dataOnly="0" labelOnly="1" fieldPosition="0">
        <references count="1">
          <reference field="0" count="1">
            <x v="1"/>
          </reference>
        </references>
      </pivotArea>
    </format>
    <format dxfId="203">
      <pivotArea dataOnly="0" labelOnly="1" fieldPosition="0">
        <references count="1">
          <reference field="0" count="1">
            <x v="2"/>
          </reference>
        </references>
      </pivotArea>
    </format>
    <format dxfId="202">
      <pivotArea dataOnly="0" labelOnly="1" fieldPosition="0">
        <references count="1">
          <reference field="0" count="1">
            <x v="3"/>
          </reference>
        </references>
      </pivotArea>
    </format>
    <format dxfId="201">
      <pivotArea dataOnly="0" labelOnly="1" grandCol="1" fieldPosition="0"/>
    </format>
    <format dxfId="200">
      <pivotArea collapsedLevelsAreSubtotals="1" fieldPosition="0"/>
    </format>
    <format>
      <pivotArea field="3" type="button" dataOnly="0" labelOnly="1" outline="0" fieldPosition="0"/>
    </format>
    <format>
      <pivotArea dataOnly="0" labelOnly="1" fieldPosition="0">
        <references count="1">
          <reference field="3" count="1">
            <x v="0"/>
          </reference>
        </references>
      </pivotArea>
    </format>
    <format>
      <pivotArea dataOnly="0" labelOnly="1" fieldPosition="0">
        <references count="1">
          <reference field="3" count="1">
            <x v="1"/>
          </reference>
        </references>
      </pivotArea>
    </format>
    <format>
      <pivotArea dataOnly="0" labelOnly="1" fieldPosition="0">
        <references count="1">
          <reference field="3" count="1">
            <x v="2"/>
          </reference>
        </references>
      </pivotArea>
    </format>
    <format>
      <pivotArea dataOnly="0" labelOnly="1" fieldPosition="0">
        <references count="1">
          <reference field="3" count="1">
            <x v="3"/>
          </reference>
        </references>
      </pivotArea>
    </format>
    <format>
      <pivotArea dataOnly="0" labelOnly="1" fieldPosition="0">
        <references count="1">
          <reference field="3" count="1">
            <x v="4"/>
          </reference>
        </references>
      </pivotArea>
    </format>
    <format>
      <pivotArea dataOnly="0" labelOnly="1" fieldPosition="0">
        <references count="1">
          <reference field="3" count="1">
            <x v="5"/>
          </reference>
        </references>
      </pivotArea>
    </format>
    <format>
      <pivotArea dataOnly="0" labelOnly="1" fieldPosition="0">
        <references count="1">
          <reference field="3" count="1">
            <x v="6"/>
          </reference>
        </references>
      </pivotArea>
    </format>
    <format>
      <pivotArea dataOnly="0" labelOnly="1" fieldPosition="0">
        <references count="1">
          <reference field="3" count="1">
            <x v="7"/>
          </reference>
        </references>
      </pivotArea>
    </format>
    <format>
      <pivotArea dataOnly="0" labelOnly="1" fieldPosition="0">
        <references count="1">
          <reference field="3" count="1">
            <x v="8"/>
          </reference>
        </references>
      </pivotArea>
    </format>
    <format>
      <pivotArea dataOnly="0" labelOnly="1" fieldPosition="0">
        <references count="1">
          <reference field="3" count="1">
            <x v="9"/>
          </reference>
        </references>
      </pivotArea>
    </format>
    <format>
      <pivotArea dataOnly="0" labelOnly="1" grandRow="1" fieldPosition="0"/>
    </format>
    <format>
      <pivotArea dataOnly="0" labelOnly="1" fieldPosition="0">
        <references count="1">
          <reference field="0" count="1">
            <x v="0"/>
          </reference>
        </references>
      </pivotArea>
    </format>
    <format>
      <pivotArea dataOnly="0" labelOnly="1" fieldPosition="0">
        <references count="1">
          <reference field="0" count="1">
            <x v="1"/>
          </reference>
        </references>
      </pivotArea>
    </format>
    <format>
      <pivotArea dataOnly="0" labelOnly="1" fieldPosition="0">
        <references count="1">
          <reference field="0" count="1">
            <x v="2"/>
          </reference>
        </references>
      </pivotArea>
    </format>
    <format>
      <pivotArea dataOnly="0" labelOnly="1" fieldPosition="0">
        <references count="1">
          <reference field="0" count="1">
            <x v="3"/>
          </reference>
        </references>
      </pivotArea>
    </format>
    <format>
      <pivotArea dataOnly="0" labelOnly="1" grandCol="1" fieldPosition="0"/>
    </format>
    <format>
      <pivotArea collapsedLevelsAreSubtotals="1" fieldPosition="0"/>
    </format>
    <format dxfId="199">
      <pivotArea type="origin" dataOnly="0" labelOnly="1" outline="0" fieldPosition="0"/>
    </format>
    <format dxfId="198">
      <pivotArea field="0" type="button" dataOnly="0" labelOnly="1" outline="0" fieldPosition="0"/>
    </format>
    <format dxfId="197">
      <pivotArea field="0" type="button" dataOnly="0" labelOnly="1" outline="0" fieldPosition="0"/>
    </format>
    <format dxfId="196">
      <pivotArea type="origin" dataOnly="0" labelOnly="1" outline="0" fieldPosition="0"/>
    </format>
    <format>
      <pivotArea type="origin" dataOnly="0" labelOnly="1" outline="0" fieldPosition="0"/>
    </format>
    <format dxfId="195">
      <pivotArea type="origin" dataOnly="0" labelOnly="1" outline="0" fieldPosition="0"/>
    </format>
    <format dxfId="194">
      <pivotArea dataOnly="0" labelOnly="1" fieldPosition="0">
        <references count="1">
          <reference field="3" count="1">
            <x v="0"/>
          </reference>
        </references>
      </pivotArea>
    </format>
    <format dxfId="193">
      <pivotArea dataOnly="0" labelOnly="1" fieldPosition="0">
        <references count="1">
          <reference field="3" count="1">
            <x v="1"/>
          </reference>
        </references>
      </pivotArea>
    </format>
    <format dxfId="192">
      <pivotArea dataOnly="0" labelOnly="1" fieldPosition="0">
        <references count="1">
          <reference field="3" count="1">
            <x v="2"/>
          </reference>
        </references>
      </pivotArea>
    </format>
    <format dxfId="191">
      <pivotArea dataOnly="0" labelOnly="1" fieldPosition="0">
        <references count="1">
          <reference field="3" count="1">
            <x v="3"/>
          </reference>
        </references>
      </pivotArea>
    </format>
    <format dxfId="190">
      <pivotArea dataOnly="0" labelOnly="1" fieldPosition="0">
        <references count="1">
          <reference field="3" count="1">
            <x v="4"/>
          </reference>
        </references>
      </pivotArea>
    </format>
    <format dxfId="189">
      <pivotArea dataOnly="0" labelOnly="1" fieldPosition="0">
        <references count="1">
          <reference field="3" count="1">
            <x v="5"/>
          </reference>
        </references>
      </pivotArea>
    </format>
    <format dxfId="188">
      <pivotArea dataOnly="0" labelOnly="1" fieldPosition="0">
        <references count="1">
          <reference field="3" count="1">
            <x v="6"/>
          </reference>
        </references>
      </pivotArea>
    </format>
    <format dxfId="187">
      <pivotArea dataOnly="0" labelOnly="1" fieldPosition="0">
        <references count="1">
          <reference field="3" count="1">
            <x v="7"/>
          </reference>
        </references>
      </pivotArea>
    </format>
    <format dxfId="186">
      <pivotArea dataOnly="0" labelOnly="1" fieldPosition="0">
        <references count="1">
          <reference field="3" count="1">
            <x v="8"/>
          </reference>
        </references>
      </pivotArea>
    </format>
    <format dxfId="185">
      <pivotArea dataOnly="0" labelOnly="1" fieldPosition="0">
        <references count="1">
          <reference field="3" count="1">
            <x v="9"/>
          </reference>
        </references>
      </pivotArea>
    </format>
    <format dxfId="184">
      <pivotArea dataOnly="0" labelOnly="1" grandRow="1" fieldPosition="0"/>
    </format>
    <format dxfId="183">
      <pivotArea dataOnly="0" labelOnly="1" fieldPosition="0">
        <references count="1">
          <reference field="0" count="1">
            <x v="3"/>
          </reference>
        </references>
      </pivotArea>
    </format>
    <format dxfId="182">
      <pivotArea dataOnly="0" labelOnly="1" fieldPosition="0">
        <references count="1">
          <reference field="0" count="1">
            <x v="3"/>
          </reference>
        </references>
      </pivotArea>
    </format>
    <format dxfId="181">
      <pivotArea dataOnly="0" labelOnly="1" fieldPosition="0">
        <references count="1">
          <reference field="0" count="1">
            <x v="3"/>
          </reference>
        </references>
      </pivotArea>
    </format>
    <format dxfId="180">
      <pivotArea dataOnly="0" labelOnly="1" fieldPosition="0">
        <references count="1">
          <reference field="0" count="1">
            <x v="1"/>
          </reference>
        </references>
      </pivotArea>
    </format>
    <format dxfId="179">
      <pivotArea dataOnly="0" labelOnly="1" fieldPosition="0">
        <references count="1">
          <reference field="0" count="1">
            <x v="1"/>
          </reference>
        </references>
      </pivotArea>
    </format>
    <format dxfId="178">
      <pivotArea field="3" type="button" dataOnly="0" labelOnly="1" outline="0" fieldPosition="0"/>
    </format>
    <format dxfId="177">
      <pivotArea dataOnly="0" labelOnly="1" fieldPosition="0">
        <references count="1">
          <reference field="0" count="1">
            <x v="0"/>
          </reference>
        </references>
      </pivotArea>
    </format>
    <format dxfId="176">
      <pivotArea dataOnly="0" labelOnly="1" fieldPosition="0">
        <references count="1">
          <reference field="0" count="1">
            <x v="1"/>
          </reference>
        </references>
      </pivotArea>
    </format>
    <format dxfId="175">
      <pivotArea dataOnly="0" labelOnly="1" fieldPosition="0">
        <references count="1">
          <reference field="0" count="1">
            <x v="2"/>
          </reference>
        </references>
      </pivotArea>
    </format>
    <format dxfId="174">
      <pivotArea dataOnly="0" labelOnly="1" fieldPosition="0">
        <references count="1">
          <reference field="0" count="1">
            <x v="3"/>
          </reference>
        </references>
      </pivotArea>
    </format>
    <format dxfId="173">
      <pivotArea dataOnly="0" labelOnly="1" grandCol="1" fieldPosition="0"/>
    </format>
    <format dxfId="172">
      <pivotArea field="3" type="button" dataOnly="0" labelOnly="1" outline="0" fieldPosition="0"/>
    </format>
    <format dxfId="171">
      <pivotArea dataOnly="0" labelOnly="1" fieldPosition="0">
        <references count="1">
          <reference field="0" count="1">
            <x v="0"/>
          </reference>
        </references>
      </pivotArea>
    </format>
    <format dxfId="170">
      <pivotArea dataOnly="0" labelOnly="1" fieldPosition="0">
        <references count="1">
          <reference field="0" count="1">
            <x v="1"/>
          </reference>
        </references>
      </pivotArea>
    </format>
    <format dxfId="169">
      <pivotArea dataOnly="0" labelOnly="1" fieldPosition="0">
        <references count="1">
          <reference field="0" count="1">
            <x v="2"/>
          </reference>
        </references>
      </pivotArea>
    </format>
    <format dxfId="168">
      <pivotArea dataOnly="0" labelOnly="1" fieldPosition="0">
        <references count="1">
          <reference field="0" count="1">
            <x v="3"/>
          </reference>
        </references>
      </pivotArea>
    </format>
    <format dxfId="167">
      <pivotArea dataOnly="0" labelOnly="1" grandCol="1" fieldPosition="0"/>
    </format>
    <format dxfId="166">
      <pivotArea field="3" type="button" dataOnly="0" labelOnly="1" outline="0" fieldPosition="0"/>
    </format>
    <format dxfId="165">
      <pivotArea dataOnly="0" labelOnly="1" fieldPosition="0">
        <references count="1">
          <reference field="0" count="1">
            <x v="0"/>
          </reference>
        </references>
      </pivotArea>
    </format>
    <format dxfId="164">
      <pivotArea dataOnly="0" labelOnly="1" fieldPosition="0">
        <references count="1">
          <reference field="0" count="1">
            <x v="1"/>
          </reference>
        </references>
      </pivotArea>
    </format>
    <format dxfId="163">
      <pivotArea dataOnly="0" labelOnly="1" fieldPosition="0">
        <references count="1">
          <reference field="0" count="1">
            <x v="2"/>
          </reference>
        </references>
      </pivotArea>
    </format>
    <format dxfId="162">
      <pivotArea dataOnly="0" labelOnly="1" fieldPosition="0">
        <references count="1">
          <reference field="0" count="1">
            <x v="3"/>
          </reference>
        </references>
      </pivotArea>
    </format>
    <format dxfId="161">
      <pivotArea dataOnly="0" labelOnly="1" grandCol="1" fieldPosition="0"/>
    </format>
    <format dxfId="160">
      <pivotArea field="3" type="button" dataOnly="0" labelOnly="1" outline="0" fieldPosition="0"/>
    </format>
    <format dxfId="159">
      <pivotArea dataOnly="0" labelOnly="1" fieldPosition="0">
        <references count="1">
          <reference field="0" count="1">
            <x v="0"/>
          </reference>
        </references>
      </pivotArea>
    </format>
    <format dxfId="158">
      <pivotArea dataOnly="0" labelOnly="1" fieldPosition="0">
        <references count="1">
          <reference field="0" count="1">
            <x v="1"/>
          </reference>
        </references>
      </pivotArea>
    </format>
    <format dxfId="157">
      <pivotArea dataOnly="0" labelOnly="1" fieldPosition="0">
        <references count="1">
          <reference field="0" count="1">
            <x v="2"/>
          </reference>
        </references>
      </pivotArea>
    </format>
    <format dxfId="156">
      <pivotArea dataOnly="0" labelOnly="1" fieldPosition="0">
        <references count="1">
          <reference field="0" count="1">
            <x v="3"/>
          </reference>
        </references>
      </pivotArea>
    </format>
    <format dxfId="155">
      <pivotArea dataOnly="0" labelOnly="1" grandCol="1" fieldPosition="0"/>
    </format>
    <format dxfId="154">
      <pivotArea field="3" type="button" dataOnly="0" labelOnly="1" outline="0" fieldPosition="0"/>
    </format>
    <format dxfId="153">
      <pivotArea dataOnly="0" labelOnly="1" fieldPosition="0">
        <references count="1">
          <reference field="0" count="1">
            <x v="0"/>
          </reference>
        </references>
      </pivotArea>
    </format>
    <format dxfId="152">
      <pivotArea dataOnly="0" labelOnly="1" fieldPosition="0">
        <references count="1">
          <reference field="0" count="1">
            <x v="1"/>
          </reference>
        </references>
      </pivotArea>
    </format>
    <format dxfId="151">
      <pivotArea dataOnly="0" labelOnly="1" fieldPosition="0">
        <references count="1">
          <reference field="0" count="1">
            <x v="2"/>
          </reference>
        </references>
      </pivotArea>
    </format>
    <format dxfId="150">
      <pivotArea dataOnly="0" labelOnly="1" fieldPosition="0">
        <references count="1">
          <reference field="0" count="1">
            <x v="3"/>
          </reference>
        </references>
      </pivotArea>
    </format>
    <format dxfId="149">
      <pivotArea dataOnly="0" labelOnly="1" grandCol="1" fieldPosition="0"/>
    </format>
    <format dxfId="148">
      <pivotArea field="3" type="button" dataOnly="0" labelOnly="1" outline="0" fieldPosition="0"/>
    </format>
    <format dxfId="147">
      <pivotArea dataOnly="0" labelOnly="1" fieldPosition="0">
        <references count="1">
          <reference field="0" count="1">
            <x v="0"/>
          </reference>
        </references>
      </pivotArea>
    </format>
    <format dxfId="146">
      <pivotArea dataOnly="0" labelOnly="1" fieldPosition="0">
        <references count="1">
          <reference field="0" count="1">
            <x v="1"/>
          </reference>
        </references>
      </pivotArea>
    </format>
    <format dxfId="145">
      <pivotArea dataOnly="0" labelOnly="1" fieldPosition="0">
        <references count="1">
          <reference field="0" count="1">
            <x v="2"/>
          </reference>
        </references>
      </pivotArea>
    </format>
    <format dxfId="144">
      <pivotArea dataOnly="0" labelOnly="1" fieldPosition="0">
        <references count="1">
          <reference field="0" count="1">
            <x v="3"/>
          </reference>
        </references>
      </pivotArea>
    </format>
    <format dxfId="143">
      <pivotArea dataOnly="0" labelOnly="1" grandCol="1" fieldPosition="0"/>
    </format>
    <format dxfId="142">
      <pivotArea field="3" type="button" dataOnly="0" labelOnly="1" outline="0" fieldPosition="0"/>
    </format>
    <format dxfId="141">
      <pivotArea dataOnly="0" labelOnly="1" fieldPosition="0">
        <references count="1">
          <reference field="0" count="1">
            <x v="0"/>
          </reference>
        </references>
      </pivotArea>
    </format>
    <format dxfId="140">
      <pivotArea dataOnly="0" labelOnly="1" fieldPosition="0">
        <references count="1">
          <reference field="0" count="1">
            <x v="1"/>
          </reference>
        </references>
      </pivotArea>
    </format>
    <format dxfId="139">
      <pivotArea dataOnly="0" labelOnly="1" fieldPosition="0">
        <references count="1">
          <reference field="0" count="1">
            <x v="2"/>
          </reference>
        </references>
      </pivotArea>
    </format>
    <format dxfId="138">
      <pivotArea dataOnly="0" labelOnly="1" fieldPosition="0">
        <references count="1">
          <reference field="0" count="1">
            <x v="3"/>
          </reference>
        </references>
      </pivotArea>
    </format>
    <format dxfId="137">
      <pivotArea dataOnly="0" labelOnly="1" grandCol="1" fieldPosition="0"/>
    </format>
    <format dxfId="136">
      <pivotArea field="3" type="button" dataOnly="0" labelOnly="1" outline="0" fieldPosition="0"/>
    </format>
    <format dxfId="135">
      <pivotArea dataOnly="0" labelOnly="1" fieldPosition="0">
        <references count="1">
          <reference field="0" count="1">
            <x v="0"/>
          </reference>
        </references>
      </pivotArea>
    </format>
    <format dxfId="134">
      <pivotArea dataOnly="0" labelOnly="1" fieldPosition="0">
        <references count="1">
          <reference field="0" count="1">
            <x v="1"/>
          </reference>
        </references>
      </pivotArea>
    </format>
    <format dxfId="133">
      <pivotArea dataOnly="0" labelOnly="1" fieldPosition="0">
        <references count="1">
          <reference field="0" count="1">
            <x v="2"/>
          </reference>
        </references>
      </pivotArea>
    </format>
    <format dxfId="132">
      <pivotArea dataOnly="0" labelOnly="1" fieldPosition="0">
        <references count="1">
          <reference field="0" count="1">
            <x v="3"/>
          </reference>
        </references>
      </pivotArea>
    </format>
    <format dxfId="131">
      <pivotArea dataOnly="0" labelOnly="1" grandCol="1" fieldPosition="0"/>
    </format>
    <format dxfId="130">
      <pivotArea field="0" type="button" dataOnly="0" labelOnly="1" outline="0" fieldPosition="0"/>
    </format>
    <format dxfId="129">
      <pivotArea type="origin" dataOnly="0" labelOnly="1" outline="0" fieldPosition="0"/>
    </format>
    <format dxfId="128">
      <pivotArea type="origin" dataOnly="0" labelOnly="1" outline="0" fieldPosition="0"/>
    </format>
    <format dxfId="127">
      <pivotArea type="origin" dataOnly="0" labelOnly="1" outline="0" fieldPosition="0"/>
    </format>
    <format dxfId="126">
      <pivotArea field="3" type="button" dataOnly="0" labelOnly="1" outline="0" fieldPosition="0"/>
    </format>
    <format dxfId="125">
      <pivotArea dataOnly="0" labelOnly="1" fieldPosition="0">
        <references count="1">
          <reference field="3" count="1">
            <x v="0"/>
          </reference>
        </references>
      </pivotArea>
    </format>
    <format dxfId="124">
      <pivotArea dataOnly="0" labelOnly="1" fieldPosition="0">
        <references count="1">
          <reference field="3" count="1">
            <x v="1"/>
          </reference>
        </references>
      </pivotArea>
    </format>
    <format dxfId="123">
      <pivotArea dataOnly="0" labelOnly="1" fieldPosition="0">
        <references count="1">
          <reference field="3" count="1">
            <x v="2"/>
          </reference>
        </references>
      </pivotArea>
    </format>
    <format dxfId="122">
      <pivotArea dataOnly="0" labelOnly="1" fieldPosition="0">
        <references count="1">
          <reference field="3" count="1">
            <x v="3"/>
          </reference>
        </references>
      </pivotArea>
    </format>
    <format dxfId="121">
      <pivotArea dataOnly="0" labelOnly="1" fieldPosition="0">
        <references count="1">
          <reference field="3" count="1">
            <x v="4"/>
          </reference>
        </references>
      </pivotArea>
    </format>
    <format dxfId="120">
      <pivotArea dataOnly="0" labelOnly="1" fieldPosition="0">
        <references count="1">
          <reference field="3" count="1">
            <x v="5"/>
          </reference>
        </references>
      </pivotArea>
    </format>
    <format dxfId="119">
      <pivotArea dataOnly="0" labelOnly="1" fieldPosition="0">
        <references count="1">
          <reference field="3" count="1">
            <x v="6"/>
          </reference>
        </references>
      </pivotArea>
    </format>
    <format dxfId="118">
      <pivotArea dataOnly="0" labelOnly="1" fieldPosition="0">
        <references count="1">
          <reference field="3" count="1">
            <x v="7"/>
          </reference>
        </references>
      </pivotArea>
    </format>
    <format dxfId="117">
      <pivotArea dataOnly="0" labelOnly="1" fieldPosition="0">
        <references count="1">
          <reference field="3" count="1">
            <x v="8"/>
          </reference>
        </references>
      </pivotArea>
    </format>
    <format dxfId="116">
      <pivotArea dataOnly="0" labelOnly="1" fieldPosition="0">
        <references count="1">
          <reference field="3" count="1">
            <x v="9"/>
          </reference>
        </references>
      </pivotArea>
    </format>
    <format dxfId="115">
      <pivotArea dataOnly="0" labelOnly="1" grandRow="1" fieldPosition="0"/>
    </format>
    <format dxfId="114">
      <pivotArea dataOnly="0" labelOnly="1" fieldPosition="0">
        <references count="1">
          <reference field="0" count="1">
            <x v="0"/>
          </reference>
        </references>
      </pivotArea>
    </format>
    <format dxfId="113">
      <pivotArea dataOnly="0" labelOnly="1" fieldPosition="0">
        <references count="1">
          <reference field="0" count="1">
            <x v="1"/>
          </reference>
        </references>
      </pivotArea>
    </format>
    <format dxfId="112">
      <pivotArea dataOnly="0" labelOnly="1" fieldPosition="0">
        <references count="1">
          <reference field="0" count="1">
            <x v="2"/>
          </reference>
        </references>
      </pivotArea>
    </format>
    <format dxfId="111">
      <pivotArea dataOnly="0" labelOnly="1" fieldPosition="0">
        <references count="1">
          <reference field="0" count="1">
            <x v="3"/>
          </reference>
        </references>
      </pivotArea>
    </format>
    <format dxfId="110">
      <pivotArea dataOnly="0" labelOnly="1" grandCol="1" fieldPosition="0"/>
    </format>
    <format dxfId="109">
      <pivotArea collapsedLevelsAreSubtotals="1" fieldPosition="0"/>
    </format>
    <format>
      <pivotArea collapsedLevelsAreSubtotals="1" fieldPosition="0"/>
    </format>
    <format>
      <pivotArea collapsedLevelsAreSubtotals="1" fieldPosition="0"/>
    </format>
    <format dxfId="108">
      <pivotArea collapsedLevelsAreSubtotals="1" fieldPosition="0"/>
    </format>
    <format>
      <pivotArea collapsedLevelsAreSubtotals="1" fieldPosition="0"/>
    </format>
    <format>
      <pivotArea collapsedLevelsAreSubtotals="1" fieldPosition="0"/>
    </format>
    <format dxfId="107">
      <pivotArea field="0" type="button" dataOnly="0" labelOnly="1" outline="0" fieldPosition="0"/>
    </format>
    <format>
      <pivotArea field="0" type="button" dataOnly="0" labelOnly="1" outline="0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missingCaption="0" updatedVersion="5" minRefreshableVersion="3" useAutoFormatting="1" createdVersion="5" indent="0" outline="1" outlineData="1" multipleFieldFilters="0">
  <location ref="A16:F21" firstHeaderRow="1" firstDataRow="2" firstDataCol="1"/>
  <pivotFields count="4">
    <pivotField showAll="0"/>
    <pivotField axis="axisRow" showAll="0">
      <items count="4">
        <item x="2"/>
        <item x="0"/>
        <item x="1"/>
        <item t="default"/>
      </items>
    </pivotField>
    <pivotField axis="axisCol" showAll="0">
      <items count="5">
        <item x="3"/>
        <item x="1"/>
        <item x="0"/>
        <item x="2"/>
        <item t="default"/>
      </items>
    </pivotField>
    <pivotField dataField="1" numFmtId="166"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 of Sales Amt" fld="3" baseField="0" baseItem="0" numFmtId="166"/>
  </dataFields>
  <formats count="78">
    <format dxfId="88">
      <pivotArea type="all" dataOnly="0" outline="0" fieldPosition="0"/>
    </format>
    <format dxfId="87">
      <pivotArea outline="0" collapsedLevelsAreSubtotals="1" fieldPosition="0"/>
    </format>
    <format dxfId="86">
      <pivotArea dataOnly="0" labelOnly="1" fieldPosition="0">
        <references count="1">
          <reference field="1" count="0"/>
        </references>
      </pivotArea>
    </format>
    <format dxfId="85">
      <pivotArea dataOnly="0" labelOnly="1" grandRow="1" outline="0" fieldPosition="0"/>
    </format>
    <format dxfId="84">
      <pivotArea dataOnly="0" labelOnly="1" fieldPosition="0">
        <references count="1">
          <reference field="2" count="0"/>
        </references>
      </pivotArea>
    </format>
    <format dxfId="83">
      <pivotArea dataOnly="0" labelOnly="1" grandCol="1" outline="0" fieldPosition="0"/>
    </format>
    <format dxfId="82">
      <pivotArea type="all" dataOnly="0" outline="0" fieldPosition="0"/>
    </format>
    <format dxfId="81">
      <pivotArea outline="0" collapsedLevelsAreSubtotals="1" fieldPosition="0"/>
    </format>
    <format dxfId="80">
      <pivotArea dataOnly="0" labelOnly="1" fieldPosition="0">
        <references count="1">
          <reference field="1" count="0"/>
        </references>
      </pivotArea>
    </format>
    <format dxfId="79">
      <pivotArea dataOnly="0" labelOnly="1" grandRow="1" outline="0" fieldPosition="0"/>
    </format>
    <format dxfId="78">
      <pivotArea dataOnly="0" labelOnly="1" fieldPosition="0">
        <references count="1">
          <reference field="2" count="0"/>
        </references>
      </pivotArea>
    </format>
    <format dxfId="77">
      <pivotArea dataOnly="0" labelOnly="1" grandCol="1" outline="0" fieldPosition="0"/>
    </format>
    <format dxfId="76">
      <pivotArea outline="0" collapsedLevelsAreSubtotals="1" fieldPosition="0"/>
    </format>
    <format dxfId="75">
      <pivotArea type="all" dataOnly="0" outline="0" fieldPosition="0"/>
    </format>
    <format dxfId="74">
      <pivotArea type="all" dataOnly="0" outline="0" fieldPosition="0"/>
    </format>
    <format dxfId="73">
      <pivotArea type="origin" dataOnly="0" labelOnly="1" outline="0" fieldPosition="0"/>
    </format>
    <format dxfId="72">
      <pivotArea field="2" type="button" dataOnly="0" labelOnly="1" outline="0" fieldPosition="0"/>
    </format>
    <format dxfId="71">
      <pivotArea field="1" type="button" dataOnly="0" labelOnly="1" outline="0" fieldPosition="0"/>
    </format>
    <format dxfId="70">
      <pivotArea dataOnly="0" labelOnly="1" fieldPosition="0">
        <references count="1">
          <reference field="1" count="1">
            <x v="0"/>
          </reference>
        </references>
      </pivotArea>
    </format>
    <format dxfId="69">
      <pivotArea dataOnly="0" labelOnly="1" fieldPosition="0">
        <references count="1">
          <reference field="1" count="1">
            <x v="1"/>
          </reference>
        </references>
      </pivotArea>
    </format>
    <format dxfId="68">
      <pivotArea dataOnly="0" labelOnly="1" fieldPosition="0">
        <references count="1">
          <reference field="1" count="1">
            <x v="2"/>
          </reference>
        </references>
      </pivotArea>
    </format>
    <format dxfId="67">
      <pivotArea dataOnly="0" labelOnly="1" grandRow="1" fieldPosition="0"/>
    </format>
    <format dxfId="66">
      <pivotArea dataOnly="0" labelOnly="1" fieldPosition="0">
        <references count="1">
          <reference field="2" count="1">
            <x v="0"/>
          </reference>
        </references>
      </pivotArea>
    </format>
    <format dxfId="65">
      <pivotArea dataOnly="0" labelOnly="1" fieldPosition="0">
        <references count="1">
          <reference field="2" count="1">
            <x v="1"/>
          </reference>
        </references>
      </pivotArea>
    </format>
    <format dxfId="64">
      <pivotArea dataOnly="0" labelOnly="1" fieldPosition="0">
        <references count="1">
          <reference field="2" count="1">
            <x v="2"/>
          </reference>
        </references>
      </pivotArea>
    </format>
    <format dxfId="63">
      <pivotArea dataOnly="0" labelOnly="1" fieldPosition="0">
        <references count="1">
          <reference field="2" count="1">
            <x v="3"/>
          </reference>
        </references>
      </pivotArea>
    </format>
    <format dxfId="62">
      <pivotArea dataOnly="0" labelOnly="1" grandCol="1" fieldPosition="0"/>
    </format>
    <format dxfId="61">
      <pivotArea collapsedLevelsAreSubtotals="1" fieldPosition="0"/>
    </format>
    <format>
      <pivotArea field="1" type="button" dataOnly="0" labelOnly="1" outline="0" fieldPosition="0"/>
    </format>
    <format>
      <pivotArea dataOnly="0" labelOnly="1" fieldPosition="0">
        <references count="1">
          <reference field="1" count="1">
            <x v="0"/>
          </reference>
        </references>
      </pivotArea>
    </format>
    <format>
      <pivotArea dataOnly="0" labelOnly="1" fieldPosition="0">
        <references count="1">
          <reference field="1" count="1">
            <x v="1"/>
          </reference>
        </references>
      </pivotArea>
    </format>
    <format>
      <pivotArea dataOnly="0" labelOnly="1" fieldPosition="0">
        <references count="1">
          <reference field="1" count="1">
            <x v="2"/>
          </reference>
        </references>
      </pivotArea>
    </format>
    <format>
      <pivotArea dataOnly="0" labelOnly="1" grandRow="1" fieldPosition="0"/>
    </format>
    <format>
      <pivotArea dataOnly="0" labelOnly="1" fieldPosition="0">
        <references count="1">
          <reference field="2" count="1">
            <x v="0"/>
          </reference>
        </references>
      </pivotArea>
    </format>
    <format>
      <pivotArea dataOnly="0" labelOnly="1" fieldPosition="0">
        <references count="1">
          <reference field="2" count="1">
            <x v="1"/>
          </reference>
        </references>
      </pivotArea>
    </format>
    <format>
      <pivotArea dataOnly="0" labelOnly="1" fieldPosition="0">
        <references count="1">
          <reference field="2" count="1">
            <x v="2"/>
          </reference>
        </references>
      </pivotArea>
    </format>
    <format>
      <pivotArea dataOnly="0" labelOnly="1" fieldPosition="0">
        <references count="1">
          <reference field="2" count="1">
            <x v="3"/>
          </reference>
        </references>
      </pivotArea>
    </format>
    <format>
      <pivotArea dataOnly="0" labelOnly="1" grandCol="1" fieldPosition="0"/>
    </format>
    <format>
      <pivotArea collapsedLevelsAreSubtotals="1" fieldPosition="0"/>
    </format>
    <format dxfId="60">
      <pivotArea type="origin" dataOnly="0" labelOnly="1" outline="0" fieldPosition="0"/>
    </format>
    <format dxfId="59">
      <pivotArea field="2" type="button" dataOnly="0" labelOnly="1" outline="0" fieldPosition="0"/>
    </format>
    <format dxfId="58">
      <pivotArea type="origin" dataOnly="0" labelOnly="1" outline="0" fieldPosition="0"/>
    </format>
    <format dxfId="57">
      <pivotArea field="2" type="button" dataOnly="0" labelOnly="1" outline="0" fieldPosition="0"/>
    </format>
    <format dxfId="56">
      <pivotArea type="origin" dataOnly="0" labelOnly="1" outline="0" fieldPosition="0"/>
    </format>
    <format dxfId="55">
      <pivotArea field="2" type="button" dataOnly="0" labelOnly="1" outline="0" fieldPosition="0"/>
    </format>
    <format dxfId="54">
      <pivotArea type="origin" dataOnly="0" labelOnly="1" outline="0" fieldPosition="0"/>
    </format>
    <format dxfId="53">
      <pivotArea field="2" type="button" dataOnly="0" labelOnly="1" outline="0" fieldPosition="0"/>
    </format>
    <format dxfId="52">
      <pivotArea type="origin" dataOnly="0" labelOnly="1" outline="0" fieldPosition="0"/>
    </format>
    <format dxfId="51">
      <pivotArea field="2" type="button" dataOnly="0" labelOnly="1" outline="0" fieldPosition="0"/>
    </format>
    <format dxfId="50">
      <pivotArea type="origin" dataOnly="0" labelOnly="1" outline="0" fieldPosition="0"/>
    </format>
    <format dxfId="49">
      <pivotArea field="2" type="button" dataOnly="0" labelOnly="1" outline="0" fieldPosition="0"/>
    </format>
    <format dxfId="48">
      <pivotArea type="origin" dataOnly="0" labelOnly="1" outline="0" fieldPosition="0"/>
    </format>
    <format dxfId="47">
      <pivotArea field="2" type="button" dataOnly="0" labelOnly="1" outline="0" fieldPosition="0"/>
    </format>
    <format dxfId="46">
      <pivotArea type="origin" dataOnly="0" labelOnly="1" outline="0" fieldPosition="0"/>
    </format>
    <format dxfId="45">
      <pivotArea field="2" type="button" dataOnly="0" labelOnly="1" outline="0" fieldPosition="0"/>
    </format>
    <format dxfId="44">
      <pivotArea field="1" type="button" dataOnly="0" labelOnly="1" outline="0" fieldPosition="0"/>
    </format>
    <format dxfId="43">
      <pivotArea dataOnly="0" labelOnly="1" fieldPosition="0">
        <references count="1">
          <reference field="2" count="1">
            <x v="0"/>
          </reference>
        </references>
      </pivotArea>
    </format>
    <format dxfId="42">
      <pivotArea dataOnly="0" labelOnly="1" fieldPosition="0">
        <references count="1">
          <reference field="2" count="1">
            <x v="1"/>
          </reference>
        </references>
      </pivotArea>
    </format>
    <format dxfId="41">
      <pivotArea dataOnly="0" labelOnly="1" fieldPosition="0">
        <references count="1">
          <reference field="2" count="1">
            <x v="2"/>
          </reference>
        </references>
      </pivotArea>
    </format>
    <format dxfId="40">
      <pivotArea dataOnly="0" labelOnly="1" fieldPosition="0">
        <references count="1">
          <reference field="2" count="1">
            <x v="3"/>
          </reference>
        </references>
      </pivotArea>
    </format>
    <format dxfId="39">
      <pivotArea dataOnly="0" labelOnly="1" grandCol="1" fieldPosition="0"/>
    </format>
    <format dxfId="38">
      <pivotArea field="1" type="button" dataOnly="0" labelOnly="1" outline="0" fieldPosition="0"/>
    </format>
    <format dxfId="37">
      <pivotArea dataOnly="0" labelOnly="1" fieldPosition="0">
        <references count="1">
          <reference field="2" count="1">
            <x v="0"/>
          </reference>
        </references>
      </pivotArea>
    </format>
    <format dxfId="36">
      <pivotArea dataOnly="0" labelOnly="1" fieldPosition="0">
        <references count="1">
          <reference field="2" count="1">
            <x v="1"/>
          </reference>
        </references>
      </pivotArea>
    </format>
    <format dxfId="35">
      <pivotArea dataOnly="0" labelOnly="1" fieldPosition="0">
        <references count="1">
          <reference field="2" count="1">
            <x v="2"/>
          </reference>
        </references>
      </pivotArea>
    </format>
    <format dxfId="34">
      <pivotArea dataOnly="0" labelOnly="1" fieldPosition="0">
        <references count="1">
          <reference field="2" count="1">
            <x v="3"/>
          </reference>
        </references>
      </pivotArea>
    </format>
    <format dxfId="33">
      <pivotArea dataOnly="0" labelOnly="1" grandCol="1" fieldPosition="0"/>
    </format>
    <format dxfId="32">
      <pivotArea field="1" type="button" dataOnly="0" labelOnly="1" outline="0" fieldPosition="0"/>
    </format>
    <format dxfId="31">
      <pivotArea dataOnly="0" labelOnly="1" fieldPosition="0">
        <references count="1">
          <reference field="2" count="1">
            <x v="0"/>
          </reference>
        </references>
      </pivotArea>
    </format>
    <format dxfId="30">
      <pivotArea dataOnly="0" labelOnly="1" fieldPosition="0">
        <references count="1">
          <reference field="2" count="1">
            <x v="1"/>
          </reference>
        </references>
      </pivotArea>
    </format>
    <format dxfId="29">
      <pivotArea dataOnly="0" labelOnly="1" fieldPosition="0">
        <references count="1">
          <reference field="2" count="1">
            <x v="2"/>
          </reference>
        </references>
      </pivotArea>
    </format>
    <format dxfId="28">
      <pivotArea dataOnly="0" labelOnly="1" fieldPosition="0">
        <references count="1">
          <reference field="2" count="1">
            <x v="3"/>
          </reference>
        </references>
      </pivotArea>
    </format>
    <format dxfId="27">
      <pivotArea dataOnly="0" labelOnly="1" grandCol="1" fieldPosition="0"/>
    </format>
    <format dxfId="26">
      <pivotArea type="origin" dataOnly="0" labelOnly="1" outline="0" fieldPosition="0"/>
    </format>
    <format dxfId="25">
      <pivotArea field="2" type="button" dataOnly="0" labelOnly="1" outline="0" fieldPosition="0"/>
    </format>
    <format dxfId="24">
      <pivotArea field="2" type="button" dataOnly="0" labelOnly="1" outline="0" fieldPosition="0"/>
    </format>
    <format dxfId="23">
      <pivotArea field="2" type="button" dataOnly="0" labelOnly="1" outline="0" fieldPosition="0"/>
    </format>
    <format dxfId="22">
      <pivotArea collapsedLevelsAreSubtotals="1" fieldPosition="0">
        <references count="1">
          <reference field="2" count="1" selected="0">
            <x v="0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4" minRefreshableVersion="3" useAutoFormatting="1" createdVersion="4" indent="0" outline="1" outlineData="1" multipleFieldFilters="0">
  <location ref="I1:J6" firstHeaderRow="1" firstDataRow="1" firstDataCol="1"/>
  <pivotFields count="4">
    <pivotField showAll="0"/>
    <pivotField showAll="0"/>
    <pivotField axis="axisRow" showAll="0">
      <items count="5">
        <item x="3"/>
        <item x="1"/>
        <item x="0"/>
        <item x="2"/>
        <item t="default"/>
      </items>
    </pivotField>
    <pivotField dataField="1" numFmtId="166"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Sales Amt" fld="3" baseField="0" baseItem="0" numFmtId="166"/>
  </dataFields>
  <formats count="25">
    <format dxfId="106">
      <pivotArea type="all" dataOnly="0" outline="0" fieldPosition="0"/>
    </format>
    <format dxfId="105">
      <pivotArea type="all" dataOnly="0" outline="0" fieldPosition="0"/>
    </format>
    <format dxfId="104">
      <pivotArea outline="0" collapsedLevelsAreSubtotals="1" fieldPosition="0"/>
    </format>
    <format dxfId="103">
      <pivotArea type="all" dataOnly="0" outline="0" fieldPosition="0"/>
    </format>
    <format dxfId="102">
      <pivotArea type="all" dataOnly="0" outline="0" fieldPosition="0"/>
    </format>
    <format dxfId="101">
      <pivotArea field="2" type="button" dataOnly="0" labelOnly="1" outline="0" fieldPosition="0"/>
    </format>
    <format dxfId="100">
      <pivotArea field="2" type="button" dataOnly="0" labelOnly="1" outline="0" fieldPosition="0"/>
    </format>
    <format dxfId="99">
      <pivotArea field="2" type="button" dataOnly="0" labelOnly="1" outline="0" fieldPosition="0"/>
    </format>
    <format dxfId="98">
      <pivotArea type="all" dataOnly="0" outline="0" fieldPosition="0"/>
    </format>
    <format>
      <pivotArea type="all" dataOnly="0" outline="0" fieldPosition="0"/>
    </format>
    <format dxfId="97">
      <pivotArea field="2" type="button" dataOnly="0" labelOnly="1" outline="0" fieldPosition="0"/>
    </format>
    <format dxfId="96">
      <pivotArea dataOnly="0" labelOnly="1" fieldPosition="0">
        <references count="1">
          <reference field="2" count="1">
            <x v="0"/>
          </reference>
        </references>
      </pivotArea>
    </format>
    <format dxfId="95">
      <pivotArea dataOnly="0" labelOnly="1" fieldPosition="0">
        <references count="1">
          <reference field="2" count="1">
            <x v="1"/>
          </reference>
        </references>
      </pivotArea>
    </format>
    <format dxfId="94">
      <pivotArea dataOnly="0" labelOnly="1" fieldPosition="0">
        <references count="1">
          <reference field="2" count="1">
            <x v="2"/>
          </reference>
        </references>
      </pivotArea>
    </format>
    <format dxfId="93">
      <pivotArea dataOnly="0" labelOnly="1" fieldPosition="0">
        <references count="1">
          <reference field="2" count="1">
            <x v="3"/>
          </reference>
        </references>
      </pivotArea>
    </format>
    <format dxfId="92">
      <pivotArea dataOnly="0" labelOnly="1" grandRow="1" fieldPosition="0"/>
    </format>
    <format dxfId="91">
      <pivotArea collapsedLevelsAreSubtotals="1" fieldPosition="0"/>
    </format>
    <format>
      <pivotArea collapsedLevelsAreSubtotals="1" fieldPosition="0"/>
    </format>
    <format>
      <pivotArea collapsedLevelsAreSubtotals="1" fieldPosition="0"/>
    </format>
    <format dxfId="90">
      <pivotArea collapsedLevelsAreSubtotals="1" fieldPosition="0"/>
    </format>
    <format>
      <pivotArea collapsedLevelsAreSubtotals="1" fieldPosition="0"/>
    </format>
    <format>
      <pivotArea collapsedLevelsAreSubtotals="1" fieldPosition="0"/>
    </format>
    <format dxfId="89">
      <pivotArea collapsedLevelsAreSubtotals="1" fieldPosition="0"/>
    </format>
    <format>
      <pivotArea collapsedLevelsAreSubtotals="1" fieldPosition="0"/>
    </format>
    <format>
      <pivotArea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5" minRefreshableVersion="3" useAutoFormatting="1" createdVersion="5" indent="0" outline="1" outlineData="1" multipleFieldFilters="0" rowHeaderCaption="Date of Sale">
  <location ref="F3:G17" firstHeaderRow="1" firstDataRow="1" firstDataCol="1" rowPageCount="1" colPageCount="1"/>
  <pivotFields count="3">
    <pivotField axis="axisRow" numFmtId="14" showAll="0">
      <items count="14">
        <item x="3"/>
        <item x="1"/>
        <item x="0"/>
        <item x="2"/>
        <item x="5"/>
        <item x="4"/>
        <item x="8"/>
        <item x="6"/>
        <item x="7"/>
        <item x="9"/>
        <item x="10"/>
        <item x="11"/>
        <item x="12"/>
        <item t="default"/>
      </items>
    </pivotField>
    <pivotField axis="axisPage" showAll="0">
      <items count="3">
        <item x="0"/>
        <item x="1"/>
        <item t="default"/>
      </items>
    </pivotField>
    <pivotField dataField="1" numFmtId="166" showAl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pageFields count="1">
    <pageField fld="1" hier="0"/>
  </pageFields>
  <dataFields count="1">
    <dataField name="Sum of Sales Amt" fld="2" baseField="0" baseItem="0" numFmtId="166"/>
  </dataFields>
  <formats count="23">
    <format dxfId="21">
      <pivotArea grandRow="1" outline="0" collapsedLevelsAreSubtotals="1" fieldPosition="0"/>
    </format>
    <format dxfId="20">
      <pivotArea outline="0" collapsedLevelsAreSubtotals="1" fieldPosition="0"/>
    </format>
    <format dxfId="19">
      <pivotArea dataOnly="0" labelOnly="1" outline="0" fieldPosition="0"/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0" type="button" dataOnly="0" labelOnly="1" outline="0" fieldPosition="0"/>
    </format>
    <format dxfId="15">
      <pivotArea dataOnly="0" labelOnly="1" outline="0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grandRow="1" outline="0" fieldPosition="0"/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0" type="button" dataOnly="0" labelOnly="1" outline="0" fieldPosition="0"/>
    </format>
    <format dxfId="9">
      <pivotArea dataOnly="0" labelOnly="1" outline="0" fieldPosition="0"/>
    </format>
    <format dxfId="8">
      <pivotArea dataOnly="0" labelOnly="1" fieldPosition="0">
        <references count="1">
          <reference field="0" count="0"/>
        </references>
      </pivotArea>
    </format>
    <format dxfId="7">
      <pivotArea dataOnly="0" labelOnly="1" grandRow="1" outline="0" fieldPosition="0"/>
    </format>
    <format dxfId="6">
      <pivotArea type="all" dataOnly="0" outline="0" fieldPosition="0"/>
    </format>
    <format>
      <pivotArea type="all" dataOnly="0" outline="0" fieldPosition="0"/>
    </format>
    <format dxfId="5">
      <pivotArea type="all" dataOnly="0" outline="0" fieldPosition="0"/>
    </format>
    <format dxfId="4">
      <pivotArea type="all" dataOnly="0" outline="0" fieldPosition="0"/>
    </format>
    <format dxfId="3">
      <pivotArea field="0" type="button" dataOnly="0" labelOnly="1" outline="0" fieldPosition="0"/>
    </format>
    <format dxfId="2">
      <pivotArea field="0" type="button" dataOnly="0" labelOnly="1" outline="0" fieldPosition="0"/>
    </format>
    <format dxfId="1">
      <pivotArea field="0" type="button" dataOnly="0" labelOnly="1" outline="0" fieldPosition="0"/>
    </format>
    <format dxfId="0">
      <pivotArea field="0" type="button" dataOnly="0" labelOnly="1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F17" sqref="F17"/>
    </sheetView>
  </sheetViews>
  <sheetFormatPr defaultColWidth="9.140625" defaultRowHeight="15"/>
  <cols>
    <col min="1" max="1" width="8.5703125" style="26" customWidth="1"/>
    <col min="2" max="16384" width="9.140625" style="26"/>
  </cols>
  <sheetData>
    <row r="1" spans="1:3" ht="28.5">
      <c r="A1" s="27" t="s">
        <v>0</v>
      </c>
    </row>
    <row r="3" spans="1:3" ht="18.75">
      <c r="A3" s="28" t="s">
        <v>1</v>
      </c>
      <c r="B3" s="29" t="s">
        <v>2</v>
      </c>
      <c r="C3" s="30"/>
    </row>
    <row r="4" spans="1:3" ht="18.75">
      <c r="A4" s="31"/>
      <c r="B4" s="31"/>
      <c r="C4" s="31"/>
    </row>
    <row r="5" spans="1:3" ht="18.75">
      <c r="A5" s="31" t="s">
        <v>3</v>
      </c>
      <c r="B5" s="32" t="s">
        <v>4</v>
      </c>
      <c r="C5" s="30"/>
    </row>
  </sheetData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8"/>
  <sheetViews>
    <sheetView showGridLines="0" zoomScale="115" zoomScaleNormal="115" workbookViewId="0">
      <selection activeCell="F19" sqref="F19"/>
    </sheetView>
  </sheetViews>
  <sheetFormatPr defaultColWidth="9.140625" defaultRowHeight="15"/>
  <cols>
    <col min="1" max="1" width="15.85546875" style="1" customWidth="1"/>
    <col min="2" max="2" width="14.42578125" style="1" customWidth="1"/>
    <col min="3" max="3" width="10.85546875" style="1" customWidth="1"/>
    <col min="4" max="5" width="11.7109375" style="1" customWidth="1"/>
    <col min="6" max="6" width="10.85546875" style="1" customWidth="1"/>
    <col min="7" max="7" width="9.140625" style="1"/>
    <col min="8" max="8" width="15" style="1" customWidth="1"/>
    <col min="9" max="16384" width="9.140625" style="1"/>
  </cols>
  <sheetData>
    <row r="3" spans="1:8">
      <c r="A3" s="7" t="s">
        <v>5</v>
      </c>
      <c r="B3" s="21" t="s">
        <v>6</v>
      </c>
      <c r="C3" s="22"/>
      <c r="D3" s="22"/>
      <c r="E3" s="22"/>
      <c r="F3" s="22"/>
    </row>
    <row r="4" spans="1:8">
      <c r="A4" s="23" t="s">
        <v>7</v>
      </c>
      <c r="B4" s="23" t="s">
        <v>8</v>
      </c>
      <c r="C4" s="23" t="s">
        <v>9</v>
      </c>
      <c r="D4" s="23" t="s">
        <v>10</v>
      </c>
      <c r="E4" s="23" t="s">
        <v>11</v>
      </c>
      <c r="F4" s="23" t="s">
        <v>12</v>
      </c>
    </row>
    <row r="5" spans="1:8">
      <c r="A5" s="24" t="s">
        <v>13</v>
      </c>
      <c r="B5" s="25">
        <v>201439.5</v>
      </c>
      <c r="C5" s="25">
        <v>240000</v>
      </c>
      <c r="D5" s="25">
        <v>172406.25</v>
      </c>
      <c r="E5" s="25">
        <v>352518.75</v>
      </c>
      <c r="F5" s="25">
        <v>966364.5</v>
      </c>
    </row>
    <row r="6" spans="1:8">
      <c r="A6" s="24" t="s">
        <v>14</v>
      </c>
      <c r="B6" s="25">
        <v>380876.25</v>
      </c>
      <c r="C6" s="25">
        <v>668704.5</v>
      </c>
      <c r="D6" s="25">
        <v>914578.5</v>
      </c>
      <c r="E6" s="25">
        <v>404253</v>
      </c>
      <c r="F6" s="25">
        <v>2368412.25</v>
      </c>
    </row>
    <row r="7" spans="1:8">
      <c r="A7" s="24" t="s">
        <v>15</v>
      </c>
      <c r="B7" s="25">
        <v>2099349</v>
      </c>
      <c r="C7" s="25">
        <v>1734876.75</v>
      </c>
      <c r="D7" s="25">
        <v>3169080.75</v>
      </c>
      <c r="E7" s="25">
        <v>2606399.25</v>
      </c>
      <c r="F7" s="25">
        <v>9609705.75</v>
      </c>
      <c r="H7" s="2"/>
    </row>
    <row r="8" spans="1:8">
      <c r="A8" s="24" t="s">
        <v>16</v>
      </c>
      <c r="B8" s="25">
        <v>1283514.75</v>
      </c>
      <c r="C8" s="25">
        <v>1549949.25</v>
      </c>
      <c r="D8" s="25">
        <v>1846213.5</v>
      </c>
      <c r="E8" s="25">
        <v>2405317.5</v>
      </c>
      <c r="F8" s="25">
        <v>7084995</v>
      </c>
    </row>
    <row r="9" spans="1:8">
      <c r="A9" s="24" t="s">
        <v>17</v>
      </c>
      <c r="B9" s="25">
        <v>2102994.75</v>
      </c>
      <c r="C9" s="25">
        <v>2715665.25</v>
      </c>
      <c r="D9" s="25">
        <v>1955060.25</v>
      </c>
      <c r="E9" s="25">
        <v>1379475</v>
      </c>
      <c r="F9" s="25">
        <v>8153195.25</v>
      </c>
    </row>
    <row r="10" spans="1:8">
      <c r="A10" s="24" t="s">
        <v>18</v>
      </c>
      <c r="B10" s="25">
        <v>1042377.75</v>
      </c>
      <c r="C10" s="25">
        <v>1328909.25</v>
      </c>
      <c r="D10" s="25">
        <v>1073806.5</v>
      </c>
      <c r="E10" s="25">
        <v>496947</v>
      </c>
      <c r="F10" s="25">
        <v>3942040.5</v>
      </c>
    </row>
    <row r="11" spans="1:8">
      <c r="A11" s="24" t="s">
        <v>19</v>
      </c>
      <c r="B11" s="25">
        <v>1424860.5</v>
      </c>
      <c r="C11" s="25">
        <v>1470888</v>
      </c>
      <c r="D11" s="25">
        <v>1031697</v>
      </c>
      <c r="E11" s="25">
        <v>885936.75</v>
      </c>
      <c r="F11" s="25">
        <v>4813382.25</v>
      </c>
    </row>
    <row r="12" spans="1:8">
      <c r="A12" s="24" t="s">
        <v>20</v>
      </c>
      <c r="B12" s="25">
        <v>1701329.25</v>
      </c>
      <c r="C12" s="25">
        <v>1045308</v>
      </c>
      <c r="D12" s="25">
        <v>779493.75</v>
      </c>
      <c r="E12" s="25">
        <v>1184538.75</v>
      </c>
      <c r="F12" s="25">
        <v>4710669.75</v>
      </c>
    </row>
    <row r="13" spans="1:8">
      <c r="A13" s="24" t="s">
        <v>21</v>
      </c>
      <c r="B13" s="25">
        <v>1513050</v>
      </c>
      <c r="C13" s="25">
        <v>1852587.75</v>
      </c>
      <c r="D13" s="25">
        <v>1823579.25</v>
      </c>
      <c r="E13" s="25">
        <v>1821495</v>
      </c>
      <c r="F13" s="25">
        <v>7010712</v>
      </c>
    </row>
    <row r="14" spans="1:8">
      <c r="A14" s="24" t="s">
        <v>22</v>
      </c>
      <c r="B14" s="25">
        <v>812739.75</v>
      </c>
      <c r="C14" s="25">
        <v>1012846.5</v>
      </c>
      <c r="D14" s="25">
        <v>1139401.5</v>
      </c>
      <c r="E14" s="25">
        <v>1076543.25</v>
      </c>
      <c r="F14" s="25">
        <v>4041531</v>
      </c>
    </row>
    <row r="15" spans="1:8">
      <c r="A15" s="24" t="s">
        <v>12</v>
      </c>
      <c r="B15" s="25">
        <v>12562531.5</v>
      </c>
      <c r="C15" s="25">
        <v>13619735.25</v>
      </c>
      <c r="D15" s="25">
        <v>13905317.25</v>
      </c>
      <c r="E15" s="25">
        <v>12613424.25</v>
      </c>
      <c r="F15" s="25">
        <v>52701008.25</v>
      </c>
    </row>
    <row r="18" spans="2:2">
      <c r="B18" s="1">
        <f>GETPIVOTDATA("Sales Amt",$A$3,"Region","East")</f>
        <v>12562531.5</v>
      </c>
    </row>
  </sheetData>
  <pageMargins left="0.69930555555555596" right="0.69930555555555596" top="0.75" bottom="0.75" header="0.3" footer="0.3"/>
  <pageSetup paperSize="9"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topLeftCell="B10" zoomScale="115" zoomScaleNormal="115" workbookViewId="0">
      <selection activeCell="E30" sqref="E30"/>
    </sheetView>
  </sheetViews>
  <sheetFormatPr defaultColWidth="9.140625" defaultRowHeight="15"/>
  <cols>
    <col min="1" max="1" width="11.7109375" style="1" customWidth="1"/>
    <col min="2" max="2" width="15.140625" style="1" customWidth="1"/>
    <col min="3" max="3" width="12.7109375" style="1" customWidth="1"/>
    <col min="4" max="4" width="9.28515625" style="1" bestFit="1" customWidth="1"/>
    <col min="5" max="5" width="11.28515625" style="1" customWidth="1"/>
    <col min="6" max="6" width="10.85546875" style="1" customWidth="1"/>
    <col min="7" max="7" width="14.42578125" style="1" customWidth="1"/>
    <col min="8" max="8" width="9.140625" style="1"/>
    <col min="9" max="9" width="15.140625" style="1" customWidth="1"/>
    <col min="10" max="10" width="19.7109375" style="1" customWidth="1"/>
    <col min="11" max="16384" width="9.140625" style="1"/>
  </cols>
  <sheetData>
    <row r="1" spans="1:12" ht="30">
      <c r="A1" s="4" t="s">
        <v>23</v>
      </c>
      <c r="B1" s="4" t="s">
        <v>24</v>
      </c>
      <c r="C1" s="4" t="s">
        <v>25</v>
      </c>
      <c r="D1" s="4" t="s">
        <v>26</v>
      </c>
      <c r="I1" s="15" t="s">
        <v>7</v>
      </c>
      <c r="J1" s="15" t="s">
        <v>5</v>
      </c>
      <c r="L1" s="18"/>
    </row>
    <row r="2" spans="1:12">
      <c r="A2" s="13" t="s">
        <v>8</v>
      </c>
      <c r="B2" s="13" t="s">
        <v>27</v>
      </c>
      <c r="C2" s="13" t="s">
        <v>28</v>
      </c>
      <c r="D2" s="14">
        <v>201439.5</v>
      </c>
      <c r="I2" s="19" t="s">
        <v>29</v>
      </c>
      <c r="J2" s="20">
        <v>255105.75</v>
      </c>
    </row>
    <row r="3" spans="1:12">
      <c r="A3" s="13" t="s">
        <v>11</v>
      </c>
      <c r="B3" s="13" t="s">
        <v>27</v>
      </c>
      <c r="C3" s="13" t="s">
        <v>30</v>
      </c>
      <c r="D3" s="14">
        <v>352518.75</v>
      </c>
      <c r="I3" s="19" t="s">
        <v>30</v>
      </c>
      <c r="J3" s="20">
        <v>392050.5</v>
      </c>
    </row>
    <row r="4" spans="1:12">
      <c r="A4" s="13" t="s">
        <v>10</v>
      </c>
      <c r="B4" s="13" t="s">
        <v>31</v>
      </c>
      <c r="C4" s="13" t="s">
        <v>32</v>
      </c>
      <c r="D4" s="14">
        <v>172406.25</v>
      </c>
      <c r="I4" s="19" t="s">
        <v>28</v>
      </c>
      <c r="J4" s="20">
        <v>216644.25</v>
      </c>
    </row>
    <row r="5" spans="1:12">
      <c r="A5" s="13" t="s">
        <v>9</v>
      </c>
      <c r="B5" s="13" t="s">
        <v>31</v>
      </c>
      <c r="C5" s="13" t="s">
        <v>29</v>
      </c>
      <c r="D5" s="14">
        <v>240000</v>
      </c>
      <c r="I5" s="19" t="s">
        <v>32</v>
      </c>
      <c r="J5" s="20">
        <v>242856</v>
      </c>
    </row>
    <row r="6" spans="1:12">
      <c r="A6" s="13" t="s">
        <v>8</v>
      </c>
      <c r="B6" s="13" t="s">
        <v>33</v>
      </c>
      <c r="C6" s="13" t="s">
        <v>28</v>
      </c>
      <c r="D6" s="14">
        <v>15204.75</v>
      </c>
      <c r="I6" s="19" t="s">
        <v>12</v>
      </c>
      <c r="J6" s="20">
        <v>1106656.5</v>
      </c>
    </row>
    <row r="7" spans="1:12">
      <c r="A7" s="13" t="s">
        <v>11</v>
      </c>
      <c r="B7" s="13" t="s">
        <v>33</v>
      </c>
      <c r="C7" s="13" t="s">
        <v>30</v>
      </c>
      <c r="D7" s="14">
        <v>24327</v>
      </c>
      <c r="J7" s="2"/>
    </row>
    <row r="8" spans="1:12">
      <c r="A8" s="13" t="s">
        <v>10</v>
      </c>
      <c r="B8" s="13" t="s">
        <v>33</v>
      </c>
      <c r="C8" s="13" t="s">
        <v>32</v>
      </c>
      <c r="D8" s="14">
        <v>50548.5</v>
      </c>
      <c r="J8" s="2"/>
    </row>
    <row r="9" spans="1:12">
      <c r="I9" s="1">
        <f>GETPIVOTDATA("Sum of Sales Amt",$I$1,"Sales Person","Sanju")</f>
        <v>216644.25</v>
      </c>
    </row>
    <row r="16" spans="1:12">
      <c r="A16" s="15" t="s">
        <v>5</v>
      </c>
      <c r="B16" s="7" t="s">
        <v>6</v>
      </c>
      <c r="C16" s="15"/>
      <c r="D16" s="15"/>
      <c r="E16" s="15"/>
      <c r="F16" s="15"/>
    </row>
    <row r="17" spans="1:6">
      <c r="A17" s="7" t="s">
        <v>7</v>
      </c>
      <c r="B17" s="7" t="s">
        <v>29</v>
      </c>
      <c r="C17" s="7" t="s">
        <v>30</v>
      </c>
      <c r="D17" s="7" t="s">
        <v>28</v>
      </c>
      <c r="E17" s="7" t="s">
        <v>32</v>
      </c>
      <c r="F17" s="7" t="s">
        <v>12</v>
      </c>
    </row>
    <row r="18" spans="1:6">
      <c r="A18" s="16" t="s">
        <v>33</v>
      </c>
      <c r="B18" s="17">
        <v>15105.75</v>
      </c>
      <c r="C18" s="10">
        <v>39531.75</v>
      </c>
      <c r="D18" s="10">
        <v>15204.75</v>
      </c>
      <c r="E18" s="10">
        <v>70449.75</v>
      </c>
      <c r="F18" s="10">
        <v>140292</v>
      </c>
    </row>
    <row r="19" spans="1:6">
      <c r="A19" s="16" t="s">
        <v>27</v>
      </c>
      <c r="B19" s="17">
        <v>0</v>
      </c>
      <c r="C19" s="10">
        <v>352518.75</v>
      </c>
      <c r="D19" s="10">
        <v>201439.5</v>
      </c>
      <c r="E19" s="10">
        <v>0</v>
      </c>
      <c r="F19" s="10">
        <v>553958.25</v>
      </c>
    </row>
    <row r="20" spans="1:6">
      <c r="A20" s="16" t="s">
        <v>31</v>
      </c>
      <c r="B20" s="17">
        <v>240000</v>
      </c>
      <c r="C20" s="10">
        <v>0</v>
      </c>
      <c r="D20" s="10">
        <v>0</v>
      </c>
      <c r="E20" s="10">
        <v>172406.25</v>
      </c>
      <c r="F20" s="10">
        <v>412406.25</v>
      </c>
    </row>
    <row r="21" spans="1:6">
      <c r="A21" s="16" t="s">
        <v>12</v>
      </c>
      <c r="B21" s="17">
        <v>255105.75</v>
      </c>
      <c r="C21" s="10">
        <v>392050.5</v>
      </c>
      <c r="D21" s="10">
        <v>216644.25</v>
      </c>
      <c r="E21" s="10">
        <v>242856</v>
      </c>
      <c r="F21" s="10">
        <v>1106656.5</v>
      </c>
    </row>
    <row r="22" spans="1:6">
      <c r="A22" s="3"/>
      <c r="B22" s="3"/>
      <c r="C22" s="3"/>
      <c r="D22" s="3"/>
      <c r="E22" s="3"/>
    </row>
    <row r="23" spans="1:6">
      <c r="A23" s="3"/>
      <c r="B23" s="3"/>
      <c r="C23" s="3"/>
    </row>
    <row r="24" spans="1:6">
      <c r="A24" s="3"/>
      <c r="B24" s="3"/>
      <c r="C24" s="3"/>
    </row>
    <row r="25" spans="1:6">
      <c r="A25" s="3"/>
      <c r="B25" s="3">
        <f>GETPIVOTDATA("Sales Amt",$A$16,"Poject Code","Project2","Sales Person","Ramu")</f>
        <v>352518.75</v>
      </c>
      <c r="C25" s="2"/>
    </row>
    <row r="26" spans="1:6">
      <c r="A26" s="3"/>
      <c r="B26" s="3"/>
      <c r="C26" s="3"/>
    </row>
    <row r="27" spans="1:6">
      <c r="A27" s="3"/>
      <c r="B27" s="3"/>
      <c r="C27" s="3"/>
    </row>
    <row r="28" spans="1:6">
      <c r="A28" s="3"/>
      <c r="B28" s="3"/>
      <c r="C28" s="3"/>
    </row>
    <row r="29" spans="1:6">
      <c r="A29" s="3"/>
      <c r="B29" s="3"/>
      <c r="C29" s="3"/>
    </row>
    <row r="30" spans="1:6">
      <c r="A30" s="3"/>
      <c r="B30" s="3"/>
      <c r="C30" s="3"/>
    </row>
    <row r="31" spans="1:6">
      <c r="A31" s="3"/>
      <c r="B31" s="3"/>
      <c r="C31" s="3"/>
    </row>
    <row r="32" spans="1:6">
      <c r="A32" s="3"/>
      <c r="B32" s="3"/>
      <c r="C32" s="3"/>
    </row>
    <row r="33" spans="1:3">
      <c r="A33" s="3"/>
      <c r="B33" s="3"/>
      <c r="C33" s="3"/>
    </row>
  </sheetData>
  <pageMargins left="0.69930555555555596" right="0.69930555555555596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2"/>
  <sheetViews>
    <sheetView showGridLines="0" zoomScale="115" zoomScaleNormal="115" workbookViewId="0">
      <selection activeCell="K16" sqref="K16"/>
    </sheetView>
  </sheetViews>
  <sheetFormatPr defaultColWidth="9" defaultRowHeight="15"/>
  <cols>
    <col min="1" max="1" width="12.140625" style="1" customWidth="1"/>
    <col min="2" max="2" width="9.28515625" style="1" customWidth="1"/>
    <col min="3" max="3" width="11.85546875" style="1" customWidth="1"/>
    <col min="4" max="4" width="3.85546875" style="1" customWidth="1"/>
    <col min="5" max="5" width="3.42578125" style="1" customWidth="1"/>
    <col min="6" max="6" width="12.85546875" style="1" customWidth="1"/>
    <col min="7" max="7" width="19.5703125" style="2" customWidth="1"/>
    <col min="8" max="8" width="19" style="1" customWidth="1"/>
    <col min="9" max="16383" width="9.140625" style="1"/>
    <col min="16384" max="16384" width="9.140625" style="3"/>
  </cols>
  <sheetData>
    <row r="1" spans="1:7">
      <c r="A1" s="4" t="s">
        <v>34</v>
      </c>
      <c r="B1" s="4" t="s">
        <v>35</v>
      </c>
      <c r="C1" s="4" t="s">
        <v>26</v>
      </c>
      <c r="F1" s="1" t="s">
        <v>35</v>
      </c>
      <c r="G1" s="1" t="s">
        <v>36</v>
      </c>
    </row>
    <row r="2" spans="1:7">
      <c r="A2" s="5">
        <v>43119</v>
      </c>
      <c r="B2" s="5" t="s">
        <v>13</v>
      </c>
      <c r="C2" s="6">
        <v>201439.5</v>
      </c>
    </row>
    <row r="3" spans="1:7">
      <c r="A3" s="5">
        <v>43116</v>
      </c>
      <c r="B3" s="5" t="s">
        <v>13</v>
      </c>
      <c r="C3" s="6">
        <v>352518.75</v>
      </c>
      <c r="F3" s="7" t="s">
        <v>34</v>
      </c>
      <c r="G3" s="8" t="s">
        <v>5</v>
      </c>
    </row>
    <row r="4" spans="1:7">
      <c r="A4" s="5">
        <v>43122</v>
      </c>
      <c r="B4" s="5" t="s">
        <v>13</v>
      </c>
      <c r="C4" s="6">
        <v>172406.25</v>
      </c>
      <c r="F4" s="9">
        <v>43112</v>
      </c>
      <c r="G4" s="10">
        <v>240000</v>
      </c>
    </row>
    <row r="5" spans="1:7">
      <c r="A5" s="5">
        <v>43112</v>
      </c>
      <c r="B5" s="5" t="s">
        <v>13</v>
      </c>
      <c r="C5" s="6">
        <v>240000</v>
      </c>
      <c r="F5" s="9">
        <v>43116</v>
      </c>
      <c r="G5" s="10">
        <v>352518.75</v>
      </c>
    </row>
    <row r="6" spans="1:7">
      <c r="A6" s="5">
        <v>43136</v>
      </c>
      <c r="B6" s="5" t="s">
        <v>14</v>
      </c>
      <c r="C6" s="6">
        <v>15204.75</v>
      </c>
      <c r="F6" s="9">
        <v>43119</v>
      </c>
      <c r="G6" s="10">
        <v>201439.5</v>
      </c>
    </row>
    <row r="7" spans="1:7">
      <c r="A7" s="5">
        <v>43133</v>
      </c>
      <c r="B7" s="5" t="s">
        <v>14</v>
      </c>
      <c r="C7" s="6">
        <v>24327</v>
      </c>
      <c r="F7" s="9">
        <v>43122</v>
      </c>
      <c r="G7" s="10">
        <v>172406.25</v>
      </c>
    </row>
    <row r="8" spans="1:7">
      <c r="A8" s="5">
        <v>43144</v>
      </c>
      <c r="B8" s="5" t="s">
        <v>14</v>
      </c>
      <c r="C8" s="6">
        <v>50548.5</v>
      </c>
      <c r="F8" s="9">
        <v>43133</v>
      </c>
      <c r="G8" s="10">
        <v>24327</v>
      </c>
    </row>
    <row r="9" spans="1:7">
      <c r="A9" s="5">
        <v>43146</v>
      </c>
      <c r="B9" s="5" t="s">
        <v>14</v>
      </c>
      <c r="C9" s="6">
        <v>15105.75</v>
      </c>
      <c r="F9" s="9">
        <v>43136</v>
      </c>
      <c r="G9" s="10">
        <v>15204.75</v>
      </c>
    </row>
    <row r="10" spans="1:7">
      <c r="A10" s="5">
        <v>43146</v>
      </c>
      <c r="B10" s="5" t="s">
        <v>14</v>
      </c>
      <c r="C10" s="6">
        <v>19901.25</v>
      </c>
      <c r="F10" s="9">
        <v>43140</v>
      </c>
      <c r="G10" s="10">
        <v>15204.75</v>
      </c>
    </row>
    <row r="11" spans="1:7">
      <c r="A11" s="5">
        <v>43140</v>
      </c>
      <c r="B11" s="5" t="s">
        <v>14</v>
      </c>
      <c r="C11" s="6">
        <v>15204.75</v>
      </c>
      <c r="F11" s="9">
        <v>43144</v>
      </c>
      <c r="G11" s="10">
        <v>50548.5</v>
      </c>
    </row>
    <row r="12" spans="1:7">
      <c r="A12" s="5">
        <v>43153</v>
      </c>
      <c r="B12" s="5" t="s">
        <v>14</v>
      </c>
      <c r="C12" s="6">
        <v>300000</v>
      </c>
      <c r="F12" s="9">
        <v>43146</v>
      </c>
      <c r="G12" s="10">
        <v>35007</v>
      </c>
    </row>
    <row r="13" spans="1:7">
      <c r="A13" s="5">
        <v>43157</v>
      </c>
      <c r="B13" s="5" t="s">
        <v>14</v>
      </c>
      <c r="C13" s="6">
        <v>150000</v>
      </c>
      <c r="F13" s="9">
        <v>43153</v>
      </c>
      <c r="G13" s="10">
        <v>300000</v>
      </c>
    </row>
    <row r="14" spans="1:7">
      <c r="A14" s="5">
        <v>43157</v>
      </c>
      <c r="B14" s="5" t="s">
        <v>14</v>
      </c>
      <c r="C14" s="6">
        <v>330552.75</v>
      </c>
      <c r="F14" s="9">
        <v>43157</v>
      </c>
      <c r="G14" s="10">
        <v>643834.5</v>
      </c>
    </row>
    <row r="15" spans="1:7">
      <c r="A15" s="5">
        <v>43157</v>
      </c>
      <c r="B15" s="5" t="s">
        <v>14</v>
      </c>
      <c r="C15" s="6">
        <v>163281.75</v>
      </c>
      <c r="F15" s="9">
        <v>43158</v>
      </c>
      <c r="G15" s="10">
        <v>564030</v>
      </c>
    </row>
    <row r="16" spans="1:7">
      <c r="A16" s="5">
        <v>43158</v>
      </c>
      <c r="B16" s="5" t="s">
        <v>14</v>
      </c>
      <c r="C16" s="6">
        <v>564030</v>
      </c>
      <c r="F16" s="9">
        <v>43159</v>
      </c>
      <c r="G16" s="10">
        <v>720255.75</v>
      </c>
    </row>
    <row r="17" spans="1:7">
      <c r="A17" s="5">
        <v>43159</v>
      </c>
      <c r="B17" s="5" t="s">
        <v>14</v>
      </c>
      <c r="C17" s="6">
        <v>503598.75</v>
      </c>
      <c r="F17" s="9" t="s">
        <v>12</v>
      </c>
      <c r="G17" s="10">
        <v>3334776.75</v>
      </c>
    </row>
    <row r="18" spans="1:7">
      <c r="A18" s="5">
        <v>43159</v>
      </c>
      <c r="B18" s="5" t="s">
        <v>14</v>
      </c>
      <c r="C18" s="6">
        <v>15217.5</v>
      </c>
    </row>
    <row r="19" spans="1:7">
      <c r="A19" s="11">
        <v>43159</v>
      </c>
      <c r="B19" s="5" t="s">
        <v>14</v>
      </c>
      <c r="C19" s="6">
        <v>201439.5</v>
      </c>
      <c r="G19" s="12" t="e">
        <f>GETPIVOTDATA(F3,$F$3,"Date of sale",DATE(2018,2,26))</f>
        <v>#REF!</v>
      </c>
    </row>
    <row r="20" spans="1:7">
      <c r="G20" s="1"/>
    </row>
    <row r="21" spans="1:7">
      <c r="G21" s="2">
        <v>643835</v>
      </c>
    </row>
    <row r="22" spans="1:7">
      <c r="F22" s="1">
        <f>GETPIVOTDATA("Sales Amt",$F$3,F3,F14)</f>
        <v>643834.5</v>
      </c>
    </row>
  </sheetData>
  <pageMargins left="0.69930555555555596" right="0.69930555555555596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Pivot Table</vt:lpstr>
      <vt:lpstr>GETPIVOTDATA Example 1&amp;2</vt:lpstr>
      <vt:lpstr>GETPIVOTDATA  Example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XYZ_2</cp:lastModifiedBy>
  <dcterms:created xsi:type="dcterms:W3CDTF">2006-09-16T00:00:00Z</dcterms:created>
  <dcterms:modified xsi:type="dcterms:W3CDTF">2018-11-22T05:05:22Z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1033-10.2.0.7549</vt:lpwstr>
  </property>
</Properties>
</file>