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educba.com" sheetId="6" r:id="rId1"/>
    <sheet name="Example #1" sheetId="1" r:id="rId2"/>
    <sheet name="Example #2" sheetId="2" r:id="rId3"/>
    <sheet name="Example #3" sheetId="5" r:id="rId4"/>
    <sheet name="Example #4" sheetId="3" r:id="rId5"/>
  </sheets>
  <calcPr calcId="144525"/>
</workbook>
</file>

<file path=xl/calcChain.xml><?xml version="1.0" encoding="utf-8"?>
<calcChain xmlns="http://schemas.openxmlformats.org/spreadsheetml/2006/main">
  <c r="B26" i="3" l="1"/>
  <c r="B17" i="5"/>
  <c r="D12" i="5"/>
  <c r="B12" i="5"/>
  <c r="B12" i="2"/>
  <c r="B11" i="1"/>
  <c r="B17" i="3" l="1"/>
  <c r="B21" i="3" s="1"/>
  <c r="B10" i="3"/>
  <c r="B13" i="3" s="1"/>
</calcChain>
</file>

<file path=xl/sharedStrings.xml><?xml version="1.0" encoding="utf-8"?>
<sst xmlns="http://schemas.openxmlformats.org/spreadsheetml/2006/main" count="70" uniqueCount="57">
  <si>
    <t xml:space="preserve">Cash </t>
  </si>
  <si>
    <t>Cash Equivalent</t>
  </si>
  <si>
    <t>Total Current Liabilities</t>
  </si>
  <si>
    <t xml:space="preserve">Cash Ratio </t>
  </si>
  <si>
    <t>Cash &amp; Cash Equivalent</t>
  </si>
  <si>
    <t>Accruals</t>
  </si>
  <si>
    <t>Accounts Payable</t>
  </si>
  <si>
    <t>Notes Payable</t>
  </si>
  <si>
    <t>Cash Ratio</t>
  </si>
  <si>
    <t>Current Assets</t>
  </si>
  <si>
    <t>Cash</t>
  </si>
  <si>
    <t>Cash Equivalents</t>
  </si>
  <si>
    <t>Accounts Receivable</t>
  </si>
  <si>
    <t>Inventory</t>
  </si>
  <si>
    <t>Total Current Assets</t>
  </si>
  <si>
    <t>Non-Current Assets</t>
  </si>
  <si>
    <t>Property &amp; Equipment</t>
  </si>
  <si>
    <t>Total Assets</t>
  </si>
  <si>
    <t>Current Liabilities</t>
  </si>
  <si>
    <t>Short-Term Debt</t>
  </si>
  <si>
    <t>Non-Current Liabilities</t>
  </si>
  <si>
    <t>Long-Term Debt</t>
  </si>
  <si>
    <t>Shareholders' Equity</t>
  </si>
  <si>
    <t xml:space="preserve">Total Liabilities </t>
  </si>
  <si>
    <t>Liabilites</t>
  </si>
  <si>
    <t>Assets</t>
  </si>
  <si>
    <t>Amount</t>
  </si>
  <si>
    <t>Equity Share Capital</t>
  </si>
  <si>
    <t>Reserve &amp; Surplus</t>
  </si>
  <si>
    <t>Unsecured Loan</t>
  </si>
  <si>
    <t>Outstanding Expense</t>
  </si>
  <si>
    <t>Provision of Tax</t>
  </si>
  <si>
    <t>Fixed Asset</t>
  </si>
  <si>
    <t>Investment</t>
  </si>
  <si>
    <t>Current Asset</t>
  </si>
  <si>
    <t>Cash in Hand</t>
  </si>
  <si>
    <t>Cash in Bank</t>
  </si>
  <si>
    <t>Bank Deposit</t>
  </si>
  <si>
    <t>Treasury Bill</t>
  </si>
  <si>
    <t>Prepaid Expense</t>
  </si>
  <si>
    <t>Particulars</t>
  </si>
  <si>
    <t>A company named K&amp;G Pvt. Ltd with cash of $50,000 and cash equivalent of $20,000</t>
  </si>
  <si>
    <t>and total liabilities of $100,000 wants to know cash ratio. Now let us calculate cash ratio.</t>
  </si>
  <si>
    <t>Cash Ratio is calculated using below formula</t>
  </si>
  <si>
    <t>Cash Ratio = (Cash + Cash Equivalent) / Total Current Liabilities</t>
  </si>
  <si>
    <t>A company has cash and cash equivalent of $50,000, accruals of $15,000, account payable of</t>
  </si>
  <si>
    <t>$45,000 and notes payable of $5,000. And the company wants to know the cash ratio.</t>
  </si>
  <si>
    <t>Cash Ratio = (Cash + Cash Equivalent) /(Accruals + Account Payable + Notes Payable)</t>
  </si>
  <si>
    <t>Below is the balance sheet of a printing company for the year 2018,</t>
  </si>
  <si>
    <t>Total Liabilites</t>
  </si>
  <si>
    <t>A company named Active Pvt. Ltd has below balance sheet for the year</t>
  </si>
  <si>
    <t>of 2018 and company wants to calculate cash ratio</t>
  </si>
  <si>
    <t>Visit:</t>
  </si>
  <si>
    <t>www.educba.com</t>
  </si>
  <si>
    <t>Email:</t>
  </si>
  <si>
    <t>info@educba.com</t>
  </si>
  <si>
    <t>Cash Ratio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</si>
</sst>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9" formatCode="_(&quot;$&quot;* #,##0.0_);_(&quot;$&quot;* \(#,##0.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horizontal="left" indent="1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44" fontId="0" fillId="0" borderId="0" xfId="2" applyFont="1" applyBorder="1"/>
    <xf numFmtId="0" fontId="0" fillId="0" borderId="0" xfId="0" applyBorder="1"/>
    <xf numFmtId="0" fontId="0" fillId="0" borderId="1" xfId="0" applyBorder="1"/>
    <xf numFmtId="0" fontId="0" fillId="0" borderId="0" xfId="0" applyFont="1"/>
    <xf numFmtId="0" fontId="2" fillId="0" borderId="0" xfId="0" applyFont="1"/>
    <xf numFmtId="44" fontId="0" fillId="0" borderId="1" xfId="2" applyFont="1" applyBorder="1" applyAlignment="1">
      <alignment horizontal="center"/>
    </xf>
    <xf numFmtId="0" fontId="2" fillId="0" borderId="1" xfId="0" applyFont="1" applyFill="1" applyBorder="1"/>
    <xf numFmtId="0" fontId="0" fillId="2" borderId="0" xfId="0" applyFill="1"/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169" fontId="2" fillId="0" borderId="3" xfId="0" applyNumberFormat="1" applyFont="1" applyFill="1" applyBorder="1" applyAlignment="1"/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44" fontId="2" fillId="0" borderId="1" xfId="0" quotePrefix="1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1" xfId="0" applyFont="1" applyBorder="1"/>
    <xf numFmtId="0" fontId="10" fillId="2" borderId="1" xfId="0" applyFont="1" applyFill="1" applyBorder="1"/>
    <xf numFmtId="164" fontId="0" fillId="0" borderId="1" xfId="0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10" fillId="0" borderId="3" xfId="1" applyNumberFormat="1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 applyAlignment="1"/>
  </cellXfs>
  <cellStyles count="15">
    <cellStyle name="Comma" xfId="1" builtinId="3"/>
    <cellStyle name="Comma 2" xfId="4"/>
    <cellStyle name="Comma 3" xfId="6"/>
    <cellStyle name="Ctx_Hyperlink" xfId="8"/>
    <cellStyle name="Currency" xfId="2" builtinId="4"/>
    <cellStyle name="Hyperlink 2" xfId="10"/>
    <cellStyle name="Hyperlink 2 2" xfId="14"/>
    <cellStyle name="Hyperlink 3" xfId="11"/>
    <cellStyle name="Hyperlink 4" xfId="13"/>
    <cellStyle name="Normal" xfId="0" builtinId="0"/>
    <cellStyle name="Normal 2" xfId="3"/>
    <cellStyle name="Normal 2 2" xfId="9"/>
    <cellStyle name="Normal 2 2 2" xfId="12"/>
    <cellStyle name="Normal 2 3 2" xfId="7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6" sqref="A6"/>
    </sheetView>
  </sheetViews>
  <sheetFormatPr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24" t="s">
        <v>56</v>
      </c>
    </row>
    <row r="3" spans="1:3" ht="18.75" x14ac:dyDescent="0.3">
      <c r="A3" s="25" t="s">
        <v>52</v>
      </c>
      <c r="B3" s="26" t="s">
        <v>53</v>
      </c>
      <c r="C3" s="27"/>
    </row>
    <row r="4" spans="1:3" ht="18.75" x14ac:dyDescent="0.3">
      <c r="A4" s="28" t="s">
        <v>54</v>
      </c>
      <c r="B4" s="29" t="s">
        <v>55</v>
      </c>
      <c r="C4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22" bestFit="1" customWidth="1"/>
    <col min="2" max="2" width="13.42578125" bestFit="1" customWidth="1"/>
  </cols>
  <sheetData>
    <row r="1" spans="1:2" x14ac:dyDescent="0.25">
      <c r="A1" s="5" t="s">
        <v>41</v>
      </c>
    </row>
    <row r="2" spans="1:2" x14ac:dyDescent="0.25">
      <c r="A2" s="5" t="s">
        <v>42</v>
      </c>
    </row>
    <row r="4" spans="1:2" x14ac:dyDescent="0.25">
      <c r="A4" s="3" t="s">
        <v>0</v>
      </c>
      <c r="B4" s="6">
        <v>50000</v>
      </c>
    </row>
    <row r="5" spans="1:2" x14ac:dyDescent="0.25">
      <c r="A5" s="3" t="s">
        <v>1</v>
      </c>
      <c r="B5" s="6">
        <v>20000</v>
      </c>
    </row>
    <row r="6" spans="1:2" x14ac:dyDescent="0.25">
      <c r="A6" s="3" t="s">
        <v>2</v>
      </c>
      <c r="B6" s="6">
        <v>100000</v>
      </c>
    </row>
    <row r="7" spans="1:2" x14ac:dyDescent="0.25">
      <c r="A7" s="2"/>
      <c r="B7" s="1"/>
    </row>
    <row r="8" spans="1:2" x14ac:dyDescent="0.25">
      <c r="A8" t="s">
        <v>43</v>
      </c>
      <c r="B8" s="1"/>
    </row>
    <row r="9" spans="1:2" x14ac:dyDescent="0.25">
      <c r="A9" s="5" t="s">
        <v>44</v>
      </c>
      <c r="B9" s="1"/>
    </row>
    <row r="10" spans="1:2" x14ac:dyDescent="0.25">
      <c r="A10" s="5"/>
      <c r="B10" s="1"/>
    </row>
    <row r="11" spans="1:2" x14ac:dyDescent="0.25">
      <c r="A11" s="9" t="s">
        <v>3</v>
      </c>
      <c r="B11" s="12">
        <f>(B4+B5)/B6</f>
        <v>0.7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zoomScale="115" zoomScaleNormal="115" workbookViewId="0">
      <selection activeCell="A12" sqref="A12"/>
    </sheetView>
  </sheetViews>
  <sheetFormatPr defaultRowHeight="15" x14ac:dyDescent="0.25"/>
  <cols>
    <col min="1" max="1" width="21" customWidth="1"/>
    <col min="2" max="2" width="16.7109375" customWidth="1"/>
  </cols>
  <sheetData>
    <row r="1" spans="1:2" x14ac:dyDescent="0.25">
      <c r="A1" s="5" t="s">
        <v>45</v>
      </c>
    </row>
    <row r="2" spans="1:2" x14ac:dyDescent="0.25">
      <c r="A2" s="5" t="s">
        <v>46</v>
      </c>
    </row>
    <row r="4" spans="1:2" x14ac:dyDescent="0.25">
      <c r="A4" s="3" t="s">
        <v>4</v>
      </c>
      <c r="B4" s="6">
        <v>50000</v>
      </c>
    </row>
    <row r="5" spans="1:2" x14ac:dyDescent="0.25">
      <c r="A5" s="3" t="s">
        <v>5</v>
      </c>
      <c r="B5" s="6">
        <v>15000</v>
      </c>
    </row>
    <row r="6" spans="1:2" x14ac:dyDescent="0.25">
      <c r="A6" s="3" t="s">
        <v>6</v>
      </c>
      <c r="B6" s="6">
        <v>45000</v>
      </c>
    </row>
    <row r="7" spans="1:2" x14ac:dyDescent="0.25">
      <c r="A7" s="3" t="s">
        <v>7</v>
      </c>
      <c r="B7" s="6">
        <v>5000</v>
      </c>
    </row>
    <row r="8" spans="1:2" x14ac:dyDescent="0.25">
      <c r="A8" s="2"/>
      <c r="B8" s="1"/>
    </row>
    <row r="9" spans="1:2" x14ac:dyDescent="0.25">
      <c r="A9" t="s">
        <v>43</v>
      </c>
      <c r="B9" s="1"/>
    </row>
    <row r="10" spans="1:2" x14ac:dyDescent="0.25">
      <c r="A10" s="5" t="s">
        <v>47</v>
      </c>
      <c r="B10" s="1"/>
    </row>
    <row r="11" spans="1:2" x14ac:dyDescent="0.25">
      <c r="B11" s="1"/>
    </row>
    <row r="12" spans="1:2" x14ac:dyDescent="0.25">
      <c r="A12" s="9" t="s">
        <v>8</v>
      </c>
      <c r="B12" s="11">
        <f>B4/(B5+B6+B7)</f>
        <v>0.76923076923076927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zoomScale="115" zoomScaleNormal="115" workbookViewId="0">
      <selection activeCell="A17" sqref="A17"/>
    </sheetView>
  </sheetViews>
  <sheetFormatPr defaultRowHeight="15" x14ac:dyDescent="0.25"/>
  <cols>
    <col min="1" max="1" width="19.140625" customWidth="1"/>
    <col min="2" max="2" width="17.140625" customWidth="1"/>
    <col min="3" max="3" width="15.85546875" bestFit="1" customWidth="1"/>
    <col min="4" max="4" width="13.5703125" bestFit="1" customWidth="1"/>
  </cols>
  <sheetData>
    <row r="1" spans="1:4" x14ac:dyDescent="0.25">
      <c r="A1" s="5" t="s">
        <v>48</v>
      </c>
    </row>
    <row r="3" spans="1:4" x14ac:dyDescent="0.25">
      <c r="A3" s="14" t="s">
        <v>24</v>
      </c>
      <c r="B3" s="14" t="s">
        <v>26</v>
      </c>
      <c r="C3" s="14" t="s">
        <v>25</v>
      </c>
      <c r="D3" s="14" t="s">
        <v>26</v>
      </c>
    </row>
    <row r="4" spans="1:4" x14ac:dyDescent="0.25">
      <c r="A4" s="3" t="s">
        <v>27</v>
      </c>
      <c r="B4" s="6">
        <v>100000</v>
      </c>
      <c r="C4" s="3" t="s">
        <v>32</v>
      </c>
      <c r="D4" s="6">
        <v>100000</v>
      </c>
    </row>
    <row r="5" spans="1:4" x14ac:dyDescent="0.25">
      <c r="A5" s="3" t="s">
        <v>28</v>
      </c>
      <c r="B5" s="6">
        <v>50000</v>
      </c>
      <c r="C5" s="3" t="s">
        <v>33</v>
      </c>
      <c r="D5" s="6">
        <v>20000</v>
      </c>
    </row>
    <row r="6" spans="1:4" x14ac:dyDescent="0.25">
      <c r="A6" s="3" t="s">
        <v>29</v>
      </c>
      <c r="B6" s="6">
        <v>70000</v>
      </c>
      <c r="C6" s="3" t="s">
        <v>34</v>
      </c>
      <c r="D6" s="6">
        <v>50000</v>
      </c>
    </row>
    <row r="7" spans="1:4" x14ac:dyDescent="0.25">
      <c r="A7" s="3" t="s">
        <v>18</v>
      </c>
      <c r="B7" s="6">
        <v>50000</v>
      </c>
      <c r="C7" s="3" t="s">
        <v>35</v>
      </c>
      <c r="D7" s="6">
        <v>15000</v>
      </c>
    </row>
    <row r="8" spans="1:4" x14ac:dyDescent="0.25">
      <c r="A8" s="3" t="s">
        <v>30</v>
      </c>
      <c r="B8" s="6">
        <v>12000</v>
      </c>
      <c r="C8" s="3" t="s">
        <v>36</v>
      </c>
      <c r="D8" s="6">
        <v>10000</v>
      </c>
    </row>
    <row r="9" spans="1:4" x14ac:dyDescent="0.25">
      <c r="A9" s="3" t="s">
        <v>31</v>
      </c>
      <c r="B9" s="6">
        <v>1200</v>
      </c>
      <c r="C9" s="3" t="s">
        <v>37</v>
      </c>
      <c r="D9" s="6">
        <v>86000</v>
      </c>
    </row>
    <row r="10" spans="1:4" x14ac:dyDescent="0.25">
      <c r="A10" s="3"/>
      <c r="B10" s="10"/>
      <c r="C10" s="3" t="s">
        <v>38</v>
      </c>
      <c r="D10" s="6">
        <v>1200</v>
      </c>
    </row>
    <row r="11" spans="1:4" x14ac:dyDescent="0.25">
      <c r="A11" s="3"/>
      <c r="B11" s="10"/>
      <c r="C11" s="3" t="s">
        <v>39</v>
      </c>
      <c r="D11" s="6">
        <v>1000</v>
      </c>
    </row>
    <row r="12" spans="1:4" x14ac:dyDescent="0.25">
      <c r="A12" s="7" t="s">
        <v>49</v>
      </c>
      <c r="B12" s="11">
        <f>SUM(B4:B11)</f>
        <v>283200</v>
      </c>
      <c r="C12" s="7" t="s">
        <v>17</v>
      </c>
      <c r="D12" s="11">
        <f>SUM(D4:D11)</f>
        <v>283200</v>
      </c>
    </row>
    <row r="14" spans="1:4" x14ac:dyDescent="0.25">
      <c r="A14" t="s">
        <v>43</v>
      </c>
    </row>
    <row r="15" spans="1:4" x14ac:dyDescent="0.25">
      <c r="A15" s="5" t="s">
        <v>44</v>
      </c>
    </row>
    <row r="17" spans="1:2" x14ac:dyDescent="0.25">
      <c r="A17" s="9" t="s">
        <v>8</v>
      </c>
      <c r="B17" s="15">
        <f>(D7+D8+D9+D10)/(B7+B8+B9)</f>
        <v>1.7753164556962024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showGridLines="0" zoomScale="115" zoomScaleNormal="115" workbookViewId="0">
      <selection activeCell="A26" sqref="A26"/>
    </sheetView>
  </sheetViews>
  <sheetFormatPr defaultRowHeight="15" x14ac:dyDescent="0.25"/>
  <cols>
    <col min="1" max="1" width="22.28515625" style="4" customWidth="1"/>
    <col min="2" max="2" width="18.42578125" style="4" customWidth="1"/>
  </cols>
  <sheetData>
    <row r="1" spans="1:2" x14ac:dyDescent="0.25">
      <c r="A1" s="5" t="s">
        <v>50</v>
      </c>
      <c r="B1"/>
    </row>
    <row r="2" spans="1:2" x14ac:dyDescent="0.25">
      <c r="A2" s="5" t="s">
        <v>51</v>
      </c>
      <c r="B2"/>
    </row>
    <row r="4" spans="1:2" x14ac:dyDescent="0.25">
      <c r="A4" s="16" t="s">
        <v>40</v>
      </c>
      <c r="B4" s="17" t="s">
        <v>26</v>
      </c>
    </row>
    <row r="5" spans="1:2" x14ac:dyDescent="0.25">
      <c r="A5" s="13" t="s">
        <v>9</v>
      </c>
      <c r="B5" s="20"/>
    </row>
    <row r="6" spans="1:2" x14ac:dyDescent="0.25">
      <c r="A6" s="18" t="s">
        <v>10</v>
      </c>
      <c r="B6" s="21">
        <v>25000</v>
      </c>
    </row>
    <row r="7" spans="1:2" x14ac:dyDescent="0.25">
      <c r="A7" s="18" t="s">
        <v>11</v>
      </c>
      <c r="B7" s="21">
        <v>21000</v>
      </c>
    </row>
    <row r="8" spans="1:2" x14ac:dyDescent="0.25">
      <c r="A8" s="18" t="s">
        <v>12</v>
      </c>
      <c r="B8" s="21">
        <v>6000</v>
      </c>
    </row>
    <row r="9" spans="1:2" x14ac:dyDescent="0.25">
      <c r="A9" s="18" t="s">
        <v>13</v>
      </c>
      <c r="B9" s="21">
        <v>25000</v>
      </c>
    </row>
    <row r="10" spans="1:2" x14ac:dyDescent="0.25">
      <c r="A10" s="18" t="s">
        <v>14</v>
      </c>
      <c r="B10" s="21">
        <f>SUM(B6:B9)</f>
        <v>77000</v>
      </c>
    </row>
    <row r="11" spans="1:2" x14ac:dyDescent="0.25">
      <c r="A11" s="13" t="s">
        <v>15</v>
      </c>
      <c r="B11" s="21"/>
    </row>
    <row r="12" spans="1:2" x14ac:dyDescent="0.25">
      <c r="A12" s="18" t="s">
        <v>16</v>
      </c>
      <c r="B12" s="21">
        <v>45000</v>
      </c>
    </row>
    <row r="13" spans="1:2" x14ac:dyDescent="0.25">
      <c r="A13" s="13" t="s">
        <v>17</v>
      </c>
      <c r="B13" s="22">
        <f>B10+B12</f>
        <v>122000</v>
      </c>
    </row>
    <row r="14" spans="1:2" x14ac:dyDescent="0.25">
      <c r="A14" s="13" t="s">
        <v>18</v>
      </c>
      <c r="B14" s="21"/>
    </row>
    <row r="15" spans="1:2" x14ac:dyDescent="0.25">
      <c r="A15" s="18" t="s">
        <v>6</v>
      </c>
      <c r="B15" s="21">
        <v>15000</v>
      </c>
    </row>
    <row r="16" spans="1:2" x14ac:dyDescent="0.25">
      <c r="A16" s="18" t="s">
        <v>19</v>
      </c>
      <c r="B16" s="21">
        <v>15000</v>
      </c>
    </row>
    <row r="17" spans="1:2" x14ac:dyDescent="0.25">
      <c r="A17" s="18" t="s">
        <v>2</v>
      </c>
      <c r="B17" s="21">
        <f>SUM(B15:B16)</f>
        <v>30000</v>
      </c>
    </row>
    <row r="18" spans="1:2" x14ac:dyDescent="0.25">
      <c r="A18" s="13" t="s">
        <v>20</v>
      </c>
      <c r="B18" s="21"/>
    </row>
    <row r="19" spans="1:2" x14ac:dyDescent="0.25">
      <c r="A19" s="18" t="s">
        <v>21</v>
      </c>
      <c r="B19" s="21">
        <v>30000</v>
      </c>
    </row>
    <row r="20" spans="1:2" x14ac:dyDescent="0.25">
      <c r="A20" s="18" t="s">
        <v>22</v>
      </c>
      <c r="B20" s="21">
        <v>80000</v>
      </c>
    </row>
    <row r="21" spans="1:2" x14ac:dyDescent="0.25">
      <c r="A21" s="13" t="s">
        <v>23</v>
      </c>
      <c r="B21" s="22">
        <f>B17+B19+B20</f>
        <v>140000</v>
      </c>
    </row>
    <row r="22" spans="1:2" x14ac:dyDescent="0.25">
      <c r="A22"/>
      <c r="B22"/>
    </row>
    <row r="23" spans="1:2" x14ac:dyDescent="0.25">
      <c r="A23" t="s">
        <v>43</v>
      </c>
      <c r="B23"/>
    </row>
    <row r="24" spans="1:2" x14ac:dyDescent="0.25">
      <c r="A24" s="5" t="s">
        <v>44</v>
      </c>
      <c r="B24"/>
    </row>
    <row r="25" spans="1:2" x14ac:dyDescent="0.25">
      <c r="A25"/>
      <c r="B25"/>
    </row>
    <row r="26" spans="1:2" x14ac:dyDescent="0.25">
      <c r="A26" s="19" t="s">
        <v>8</v>
      </c>
      <c r="B26" s="23">
        <f>(B6+B7)/(B15+B16)</f>
        <v>1.5333333333333334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educba.com</vt:lpstr>
      <vt:lpstr>Example #1</vt:lpstr>
      <vt:lpstr>Example #2</vt:lpstr>
      <vt:lpstr>Example #3</vt:lpstr>
      <vt:lpstr>Example #4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corpor1</cp:lastModifiedBy>
  <dcterms:created xsi:type="dcterms:W3CDTF">2019-01-24T14:15:05Z</dcterms:created>
  <dcterms:modified xsi:type="dcterms:W3CDTF">2019-01-25T11:07:20Z</dcterms:modified>
</cp:coreProperties>
</file>