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educba.com" sheetId="4" r:id="rId1"/>
    <sheet name="Example #1" sheetId="3" r:id="rId2"/>
    <sheet name="Example #2" sheetId="1" r:id="rId3"/>
    <sheet name="Example #3" sheetId="2" r:id="rId4"/>
  </sheets>
  <calcPr calcId="144525"/>
</workbook>
</file>

<file path=xl/calcChain.xml><?xml version="1.0" encoding="utf-8"?>
<calcChain xmlns="http://schemas.openxmlformats.org/spreadsheetml/2006/main">
  <c r="C21" i="2" l="1"/>
  <c r="D9" i="2"/>
  <c r="D10" i="2" s="1"/>
  <c r="J9" i="2"/>
  <c r="C9" i="1"/>
  <c r="C11" i="1" s="1"/>
  <c r="I9" i="1"/>
  <c r="I11" i="1" s="1"/>
  <c r="H9" i="1"/>
  <c r="H11" i="1" s="1"/>
  <c r="G9" i="1"/>
  <c r="G11" i="1" s="1"/>
  <c r="F9" i="1"/>
  <c r="F11" i="1" s="1"/>
  <c r="E9" i="1"/>
  <c r="E11" i="1" s="1"/>
  <c r="D9" i="1"/>
  <c r="D11" i="1" s="1"/>
  <c r="C13" i="1" l="1"/>
  <c r="B9" i="3"/>
  <c r="J10" i="2" l="1"/>
  <c r="I9" i="2"/>
  <c r="I10" i="2" s="1"/>
  <c r="H9" i="2"/>
  <c r="H10" i="2" s="1"/>
  <c r="G9" i="2"/>
  <c r="G10" i="2" s="1"/>
  <c r="F9" i="2"/>
  <c r="F10" i="2" s="1"/>
  <c r="E9" i="2"/>
  <c r="E10" i="2" s="1"/>
  <c r="E7" i="2"/>
  <c r="F7" i="2" s="1"/>
  <c r="G7" i="2" s="1"/>
  <c r="H7" i="2" s="1"/>
  <c r="I7" i="2" s="1"/>
  <c r="J7" i="2" s="1"/>
  <c r="D11" i="2" l="1"/>
  <c r="D13" i="2" l="1"/>
  <c r="D17" i="2" s="1"/>
  <c r="E11" i="2"/>
  <c r="E13" i="2" l="1"/>
  <c r="F11" i="2"/>
  <c r="F13" i="2" s="1"/>
  <c r="E17" i="2" l="1"/>
  <c r="F17" i="2"/>
  <c r="G11" i="2"/>
  <c r="G13" i="2" s="1"/>
  <c r="G17" i="2" l="1"/>
  <c r="H11" i="2"/>
  <c r="H13" i="2" s="1"/>
  <c r="H17" i="2" l="1"/>
  <c r="I11" i="2"/>
  <c r="I13" i="2" s="1"/>
  <c r="I17" i="2" l="1"/>
  <c r="J11" i="2"/>
  <c r="J13" i="2" s="1"/>
  <c r="J17" i="2" l="1"/>
  <c r="C19" i="2" l="1"/>
</calcChain>
</file>

<file path=xl/sharedStrings.xml><?xml version="1.0" encoding="utf-8"?>
<sst xmlns="http://schemas.openxmlformats.org/spreadsheetml/2006/main" count="34" uniqueCount="27">
  <si>
    <t>Discount Rate</t>
  </si>
  <si>
    <t>Period</t>
  </si>
  <si>
    <t>Start</t>
  </si>
  <si>
    <t>Discount Factor</t>
  </si>
  <si>
    <t>Undiscounted Cash Flow</t>
  </si>
  <si>
    <t>Discounted Cash Flow</t>
  </si>
  <si>
    <t xml:space="preserve">Discount Rate </t>
  </si>
  <si>
    <t xml:space="preserve">Period </t>
  </si>
  <si>
    <t>Dates</t>
  </si>
  <si>
    <t># of Days in Period</t>
  </si>
  <si>
    <t>Fraction of 1 Year</t>
  </si>
  <si>
    <t>Cumulative Years</t>
  </si>
  <si>
    <t xml:space="preserve">XNPV </t>
  </si>
  <si>
    <t>We have to calculate the discount factor when the discount rate is 10% and the period is 2.</t>
  </si>
  <si>
    <t>Discount Factor is calculated using the formula given below</t>
  </si>
  <si>
    <r>
      <t>Discount Factor = 1 / (1 * (1 + Discount Rate)</t>
    </r>
    <r>
      <rPr>
        <b/>
        <vertAlign val="superscript"/>
        <sz val="11"/>
        <color theme="1"/>
        <rFont val="Calibri"/>
        <family val="2"/>
        <scheme val="minor"/>
      </rPr>
      <t>Period Number</t>
    </r>
    <r>
      <rPr>
        <b/>
        <sz val="11"/>
        <color theme="1"/>
        <rFont val="Calibri"/>
        <family val="2"/>
        <scheme val="minor"/>
      </rPr>
      <t>)</t>
    </r>
  </si>
  <si>
    <t>We have to calculate net present value and discount factor for a period of 7 months,</t>
  </si>
  <si>
    <t>the discount rate for same is 8% and undiscounted cash flow is $100,000.</t>
  </si>
  <si>
    <t>Net Present Value</t>
  </si>
  <si>
    <t xml:space="preserve">We have to calculate the net present value with manual formula and excel function and </t>
  </si>
  <si>
    <t>discount factor for a period of 7 months, the discount rate for same is 8%</t>
  </si>
  <si>
    <t>and undiscounted cash flow is $100,000.</t>
  </si>
  <si>
    <t>Visit:</t>
  </si>
  <si>
    <t>www.educba.com</t>
  </si>
  <si>
    <t>Email:</t>
  </si>
  <si>
    <t>info@educba.com</t>
  </si>
  <si>
    <t>Discount Factor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</si>
</sst>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.0_);_(* \(#,##0.0\);_(* &quot;-&quot;??_);_(@_)"/>
    <numFmt numFmtId="166" formatCode="m/d/yyyy;@"/>
    <numFmt numFmtId="171" formatCode="_(* #,##0_);_(* \(#,##0\);_(* &quot;-&quot;??_);_(@_)"/>
    <numFmt numFmtId="176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  <xf numFmtId="9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3" borderId="1" xfId="0" applyFont="1" applyFill="1" applyBorder="1"/>
    <xf numFmtId="2" fontId="2" fillId="0" borderId="1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0" xfId="1" applyFont="1"/>
    <xf numFmtId="0" fontId="0" fillId="0" borderId="1" xfId="1" applyFont="1" applyBorder="1"/>
    <xf numFmtId="9" fontId="7" fillId="2" borderId="1" xfId="3" applyFont="1" applyFill="1" applyBorder="1" applyAlignment="1">
      <alignment horizontal="center"/>
    </xf>
    <xf numFmtId="9" fontId="0" fillId="0" borderId="0" xfId="3" applyFont="1"/>
    <xf numFmtId="0" fontId="2" fillId="4" borderId="1" xfId="1" applyFont="1" applyFill="1" applyBorder="1" applyAlignment="1">
      <alignment horizontal="center"/>
    </xf>
    <xf numFmtId="176" fontId="0" fillId="0" borderId="1" xfId="2" applyNumberFormat="1" applyFont="1" applyBorder="1" applyAlignment="1"/>
    <xf numFmtId="0" fontId="0" fillId="0" borderId="1" xfId="0" applyFont="1" applyBorder="1" applyAlignment="1">
      <alignment wrapText="1"/>
    </xf>
    <xf numFmtId="0" fontId="2" fillId="3" borderId="1" xfId="1" applyFont="1" applyFill="1" applyBorder="1"/>
    <xf numFmtId="43" fontId="2" fillId="0" borderId="1" xfId="2" applyNumberFormat="1" applyFont="1" applyBorder="1" applyAlignment="1">
      <alignment horizontal="center"/>
    </xf>
    <xf numFmtId="0" fontId="2" fillId="0" borderId="1" xfId="1" applyFont="1" applyFill="1" applyBorder="1"/>
    <xf numFmtId="164" fontId="2" fillId="0" borderId="1" xfId="2" applyNumberFormat="1" applyFont="1" applyBorder="1" applyAlignment="1"/>
    <xf numFmtId="0" fontId="2" fillId="3" borderId="1" xfId="0" applyFont="1" applyFill="1" applyBorder="1" applyAlignment="1">
      <alignment wrapText="1"/>
    </xf>
    <xf numFmtId="164" fontId="2" fillId="0" borderId="0" xfId="2" applyNumberFormat="1" applyFont="1" applyBorder="1" applyAlignment="1"/>
    <xf numFmtId="164" fontId="2" fillId="0" borderId="1" xfId="1" applyNumberFormat="1" applyFont="1" applyFill="1" applyBorder="1"/>
    <xf numFmtId="0" fontId="0" fillId="2" borderId="1" xfId="0" applyFont="1" applyFill="1" applyBorder="1"/>
    <xf numFmtId="9" fontId="7" fillId="2" borderId="1" xfId="3" applyFont="1" applyFill="1" applyBorder="1"/>
    <xf numFmtId="0" fontId="0" fillId="0" borderId="1" xfId="0" applyFont="1" applyBorder="1" applyAlignment="1">
      <alignment vertical="center"/>
    </xf>
    <xf numFmtId="164" fontId="0" fillId="0" borderId="1" xfId="2" applyNumberFormat="1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171" fontId="0" fillId="0" borderId="1" xfId="2" applyNumberFormat="1" applyFont="1" applyBorder="1" applyAlignment="1">
      <alignment vertical="center"/>
    </xf>
    <xf numFmtId="166" fontId="0" fillId="0" borderId="1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43" fontId="2" fillId="0" borderId="1" xfId="2" applyNumberFormat="1" applyFont="1" applyBorder="1" applyAlignment="1">
      <alignment vertical="center"/>
    </xf>
    <xf numFmtId="0" fontId="0" fillId="0" borderId="0" xfId="0" applyFont="1" applyBorder="1" applyAlignment="1">
      <alignment horizontal="center"/>
    </xf>
    <xf numFmtId="43" fontId="2" fillId="0" borderId="0" xfId="2" applyNumberFormat="1" applyFont="1" applyBorder="1" applyAlignment="1">
      <alignment vertical="center"/>
    </xf>
    <xf numFmtId="0" fontId="2" fillId="3" borderId="1" xfId="1" applyFont="1" applyFill="1" applyBorder="1" applyAlignment="1">
      <alignment wrapText="1"/>
    </xf>
    <xf numFmtId="171" fontId="2" fillId="0" borderId="1" xfId="0" applyNumberFormat="1" applyFont="1" applyBorder="1" applyAlignment="1">
      <alignment wrapText="1"/>
    </xf>
    <xf numFmtId="164" fontId="2" fillId="3" borderId="1" xfId="0" applyNumberFormat="1" applyFont="1" applyFill="1" applyBorder="1"/>
    <xf numFmtId="171" fontId="2" fillId="0" borderId="1" xfId="0" applyNumberFormat="1" applyFont="1" applyFill="1" applyBorder="1"/>
    <xf numFmtId="0" fontId="8" fillId="3" borderId="0" xfId="0" applyFont="1" applyFill="1"/>
    <xf numFmtId="0" fontId="0" fillId="3" borderId="0" xfId="0" applyFill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/>
    <xf numFmtId="0" fontId="10" fillId="3" borderId="0" xfId="0" applyFont="1" applyFill="1" applyAlignment="1"/>
  </cellXfs>
  <cellStyles count="7">
    <cellStyle name="Comma 2" xfId="2"/>
    <cellStyle name="Hyperlink 2 2" xfId="6"/>
    <cellStyle name="Hyperlink 3" xfId="4"/>
    <cellStyle name="Normal" xfId="0" builtinId="0"/>
    <cellStyle name="Normal 2" xfId="1"/>
    <cellStyle name="Normal 2 2 2" xf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A8" sqref="A8"/>
    </sheetView>
  </sheetViews>
  <sheetFormatPr defaultRowHeight="15" x14ac:dyDescent="0.25"/>
  <cols>
    <col min="1" max="1" width="8.5703125" style="41" customWidth="1"/>
    <col min="2" max="16384" width="9.140625" style="41"/>
  </cols>
  <sheetData>
    <row r="1" spans="1:3" ht="28.5" x14ac:dyDescent="0.45">
      <c r="A1" s="40" t="s">
        <v>26</v>
      </c>
    </row>
    <row r="3" spans="1:3" ht="18.75" x14ac:dyDescent="0.3">
      <c r="A3" s="42" t="s">
        <v>22</v>
      </c>
      <c r="B3" s="43" t="s">
        <v>23</v>
      </c>
      <c r="C3" s="44"/>
    </row>
    <row r="4" spans="1:3" ht="18.75" x14ac:dyDescent="0.3">
      <c r="A4" s="45" t="s">
        <v>24</v>
      </c>
      <c r="B4" s="46" t="s">
        <v>25</v>
      </c>
      <c r="C4" s="4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zoomScale="115" zoomScaleNormal="115" workbookViewId="0">
      <selection activeCell="D18" sqref="D18"/>
    </sheetView>
  </sheetViews>
  <sheetFormatPr defaultRowHeight="15" x14ac:dyDescent="0.25"/>
  <cols>
    <col min="1" max="1" width="22.28515625" customWidth="1"/>
    <col min="2" max="2" width="18.42578125" customWidth="1"/>
    <col min="3" max="3" width="12.85546875" bestFit="1" customWidth="1"/>
  </cols>
  <sheetData>
    <row r="1" spans="1:2" x14ac:dyDescent="0.25">
      <c r="A1" s="3" t="s">
        <v>13</v>
      </c>
    </row>
    <row r="3" spans="1:2" x14ac:dyDescent="0.25">
      <c r="A3" s="1" t="s">
        <v>6</v>
      </c>
      <c r="B3" s="4">
        <v>0.1</v>
      </c>
    </row>
    <row r="4" spans="1:2" x14ac:dyDescent="0.25">
      <c r="A4" s="1" t="s">
        <v>7</v>
      </c>
      <c r="B4" s="2">
        <v>2</v>
      </c>
    </row>
    <row r="5" spans="1:2" x14ac:dyDescent="0.25">
      <c r="A5" s="5"/>
      <c r="B5" s="6"/>
    </row>
    <row r="6" spans="1:2" x14ac:dyDescent="0.25">
      <c r="A6" t="s">
        <v>14</v>
      </c>
      <c r="B6" s="6"/>
    </row>
    <row r="7" spans="1:2" ht="17.25" x14ac:dyDescent="0.25">
      <c r="A7" s="3" t="s">
        <v>15</v>
      </c>
    </row>
    <row r="8" spans="1:2" x14ac:dyDescent="0.25">
      <c r="A8" s="3"/>
    </row>
    <row r="9" spans="1:2" x14ac:dyDescent="0.25">
      <c r="A9" s="7" t="s">
        <v>3</v>
      </c>
      <c r="B9" s="8">
        <f>1/(1*(1+B3)^B4)</f>
        <v>0.82644628099173545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showGridLines="0" zoomScale="115" zoomScaleNormal="115" workbookViewId="0">
      <selection activeCell="B13" sqref="B13"/>
    </sheetView>
  </sheetViews>
  <sheetFormatPr defaultRowHeight="15" x14ac:dyDescent="0.25"/>
  <cols>
    <col min="1" max="1" width="1" style="9" customWidth="1"/>
    <col min="2" max="2" width="22.28515625" style="9" customWidth="1"/>
    <col min="3" max="3" width="11" style="9" customWidth="1"/>
    <col min="4" max="4" width="10" style="9" customWidth="1"/>
    <col min="5" max="7" width="10.140625" style="9" customWidth="1"/>
    <col min="8" max="9" width="10.140625" style="9" bestFit="1" customWidth="1"/>
    <col min="10" max="10" width="10.28515625" style="9" bestFit="1" customWidth="1"/>
    <col min="11" max="16384" width="9.140625" style="9"/>
  </cols>
  <sheetData>
    <row r="1" spans="1:11" x14ac:dyDescent="0.25">
      <c r="A1" s="3" t="s">
        <v>16</v>
      </c>
    </row>
    <row r="2" spans="1:11" x14ac:dyDescent="0.25">
      <c r="A2" s="3" t="s">
        <v>17</v>
      </c>
    </row>
    <row r="4" spans="1:11" x14ac:dyDescent="0.25">
      <c r="B4" s="12" t="s">
        <v>0</v>
      </c>
      <c r="C4" s="13">
        <v>0.08</v>
      </c>
      <c r="D4" s="11"/>
      <c r="E4" s="11"/>
      <c r="F4" s="11"/>
      <c r="G4" s="11"/>
      <c r="H4" s="11"/>
      <c r="I4" s="11"/>
      <c r="J4" s="11"/>
      <c r="K4" s="11"/>
    </row>
    <row r="5" spans="1:11" x14ac:dyDescent="0.25">
      <c r="B5" s="11"/>
      <c r="C5" s="14"/>
      <c r="D5" s="11"/>
      <c r="E5" s="11"/>
      <c r="F5" s="11"/>
      <c r="G5" s="11"/>
      <c r="H5" s="11"/>
      <c r="I5" s="11"/>
      <c r="J5" s="11"/>
      <c r="K5" s="11"/>
    </row>
    <row r="6" spans="1:11" x14ac:dyDescent="0.25">
      <c r="B6" s="15" t="s">
        <v>1</v>
      </c>
      <c r="C6" s="15">
        <v>1</v>
      </c>
      <c r="D6" s="15">
        <v>2</v>
      </c>
      <c r="E6" s="15">
        <v>3</v>
      </c>
      <c r="F6" s="15">
        <v>4</v>
      </c>
      <c r="G6" s="15">
        <v>5</v>
      </c>
      <c r="H6" s="15">
        <v>6</v>
      </c>
      <c r="I6" s="15">
        <v>7</v>
      </c>
      <c r="J6" s="11"/>
    </row>
    <row r="7" spans="1:11" x14ac:dyDescent="0.25">
      <c r="B7" s="12" t="s">
        <v>4</v>
      </c>
      <c r="C7" s="16">
        <v>100000</v>
      </c>
      <c r="D7" s="16">
        <v>100000</v>
      </c>
      <c r="E7" s="16">
        <v>100000</v>
      </c>
      <c r="F7" s="16">
        <v>100000</v>
      </c>
      <c r="G7" s="16">
        <v>100000</v>
      </c>
      <c r="H7" s="16">
        <v>100000</v>
      </c>
      <c r="I7" s="16">
        <v>100000</v>
      </c>
      <c r="J7" s="11"/>
    </row>
    <row r="8" spans="1:11" x14ac:dyDescent="0.25">
      <c r="B8" s="12"/>
      <c r="C8" s="16"/>
      <c r="D8" s="16"/>
      <c r="E8" s="16"/>
      <c r="F8" s="16"/>
      <c r="G8" s="16"/>
      <c r="H8" s="16"/>
      <c r="I8" s="16"/>
      <c r="J8" s="11"/>
    </row>
    <row r="9" spans="1:11" x14ac:dyDescent="0.25">
      <c r="B9" s="18" t="s">
        <v>3</v>
      </c>
      <c r="C9" s="19">
        <f>1/(1*(1+$C$4)^C6)</f>
        <v>0.92592592592592582</v>
      </c>
      <c r="D9" s="19">
        <f>1/(1*(1+$C$4)^D6)</f>
        <v>0.85733882030178321</v>
      </c>
      <c r="E9" s="19">
        <f>1/(1*(1+$C$4)^E6)</f>
        <v>0.79383224102016958</v>
      </c>
      <c r="F9" s="19">
        <f>1/(1*(1+$C$4)^F6)</f>
        <v>0.73502985279645328</v>
      </c>
      <c r="G9" s="19">
        <f>1/(1*(1+$C$4)^G6)</f>
        <v>0.68058319703375303</v>
      </c>
      <c r="H9" s="19">
        <f>1/(1*(1+$C$4)^H6)</f>
        <v>0.63016962688310452</v>
      </c>
      <c r="I9" s="19">
        <f>1/(1*(1+$C$4)^I6)</f>
        <v>0.58349039526213387</v>
      </c>
      <c r="J9" s="11"/>
    </row>
    <row r="10" spans="1:11" x14ac:dyDescent="0.25">
      <c r="B10" s="20"/>
      <c r="C10" s="19"/>
      <c r="D10" s="19"/>
      <c r="E10" s="19"/>
      <c r="F10" s="19"/>
      <c r="G10" s="19"/>
      <c r="H10" s="19"/>
      <c r="I10" s="19"/>
      <c r="J10" s="11"/>
    </row>
    <row r="11" spans="1:11" x14ac:dyDescent="0.25">
      <c r="B11" s="18" t="s">
        <v>5</v>
      </c>
      <c r="C11" s="21">
        <f>C7*C9</f>
        <v>92592.592592592584</v>
      </c>
      <c r="D11" s="21">
        <f>D7*D9</f>
        <v>85733.882030178327</v>
      </c>
      <c r="E11" s="21">
        <f>E7*E9</f>
        <v>79383.22410201696</v>
      </c>
      <c r="F11" s="21">
        <f>F7*F9</f>
        <v>73502.985279645334</v>
      </c>
      <c r="G11" s="21">
        <f>G7*G9</f>
        <v>68058.319703375309</v>
      </c>
      <c r="H11" s="21">
        <f>H7*H9</f>
        <v>63016.96268831045</v>
      </c>
      <c r="I11" s="21">
        <f>I7*I9</f>
        <v>58349.03952621339</v>
      </c>
      <c r="J11" s="11"/>
    </row>
    <row r="12" spans="1:11" x14ac:dyDescent="0.25">
      <c r="C12" s="23"/>
      <c r="D12" s="23"/>
      <c r="E12" s="23"/>
      <c r="F12" s="23"/>
      <c r="G12" s="23"/>
      <c r="H12" s="23"/>
      <c r="I12" s="23"/>
      <c r="J12" s="11"/>
    </row>
    <row r="13" spans="1:11" x14ac:dyDescent="0.25">
      <c r="B13" s="18" t="s">
        <v>18</v>
      </c>
      <c r="C13" s="24">
        <f>SUM(C11:I11)</f>
        <v>520637.00592233235</v>
      </c>
      <c r="D13" s="11"/>
      <c r="E13" s="11"/>
      <c r="F13" s="11"/>
      <c r="G13" s="11"/>
      <c r="H13" s="11"/>
      <c r="I13" s="11"/>
      <c r="J13" s="11"/>
      <c r="K13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zoomScaleNormal="100" workbookViewId="0">
      <selection activeCell="M18" sqref="M18"/>
    </sheetView>
  </sheetViews>
  <sheetFormatPr defaultRowHeight="15" x14ac:dyDescent="0.25"/>
  <cols>
    <col min="1" max="1" width="1.7109375" style="9" customWidth="1"/>
    <col min="2" max="2" width="12.7109375" style="9" customWidth="1"/>
    <col min="3" max="3" width="12.140625" style="9" customWidth="1"/>
    <col min="4" max="5" width="11" style="9" customWidth="1"/>
    <col min="6" max="6" width="11.28515625" style="9" customWidth="1"/>
    <col min="7" max="7" width="11.140625" style="9" customWidth="1"/>
    <col min="8" max="8" width="11.28515625" style="9" customWidth="1"/>
    <col min="9" max="9" width="11" style="9" customWidth="1"/>
    <col min="10" max="10" width="11.140625" style="9" customWidth="1"/>
    <col min="11" max="16384" width="9.140625" style="9"/>
  </cols>
  <sheetData>
    <row r="1" spans="1:10" x14ac:dyDescent="0.25">
      <c r="A1" s="3" t="s">
        <v>19</v>
      </c>
    </row>
    <row r="2" spans="1:10" x14ac:dyDescent="0.25">
      <c r="A2" s="3" t="s">
        <v>20</v>
      </c>
    </row>
    <row r="3" spans="1:10" x14ac:dyDescent="0.25">
      <c r="A3" s="3" t="s">
        <v>21</v>
      </c>
    </row>
    <row r="5" spans="1:10" x14ac:dyDescent="0.25">
      <c r="B5" s="25" t="s">
        <v>0</v>
      </c>
      <c r="C5" s="26">
        <v>0.08</v>
      </c>
    </row>
    <row r="6" spans="1:10" x14ac:dyDescent="0.25">
      <c r="C6" s="14"/>
    </row>
    <row r="7" spans="1:10" x14ac:dyDescent="0.25">
      <c r="B7" s="32" t="s">
        <v>1</v>
      </c>
      <c r="C7" s="32" t="s">
        <v>2</v>
      </c>
      <c r="D7" s="32">
        <v>1</v>
      </c>
      <c r="E7" s="32">
        <f>D7+1</f>
        <v>2</v>
      </c>
      <c r="F7" s="32">
        <f t="shared" ref="F7:J7" si="0">E7+1</f>
        <v>3</v>
      </c>
      <c r="G7" s="32">
        <f t="shared" si="0"/>
        <v>4</v>
      </c>
      <c r="H7" s="32">
        <f t="shared" si="0"/>
        <v>5</v>
      </c>
      <c r="I7" s="32">
        <f t="shared" si="0"/>
        <v>6</v>
      </c>
      <c r="J7" s="32">
        <f t="shared" si="0"/>
        <v>7</v>
      </c>
    </row>
    <row r="8" spans="1:10" x14ac:dyDescent="0.25">
      <c r="B8" s="17" t="s">
        <v>8</v>
      </c>
      <c r="C8" s="31">
        <v>43281</v>
      </c>
      <c r="D8" s="31">
        <v>43465</v>
      </c>
      <c r="E8" s="31">
        <v>43830</v>
      </c>
      <c r="F8" s="31">
        <v>44196</v>
      </c>
      <c r="G8" s="31">
        <v>44561</v>
      </c>
      <c r="H8" s="31">
        <v>44926</v>
      </c>
      <c r="I8" s="31">
        <v>45291</v>
      </c>
      <c r="J8" s="31">
        <v>45657</v>
      </c>
    </row>
    <row r="9" spans="1:10" ht="30" x14ac:dyDescent="0.25">
      <c r="B9" s="17" t="s">
        <v>9</v>
      </c>
      <c r="C9" s="10"/>
      <c r="D9" s="27">
        <f>D8-C8</f>
        <v>184</v>
      </c>
      <c r="E9" s="27">
        <f t="shared" ref="E9:I9" si="1">E8-D8</f>
        <v>365</v>
      </c>
      <c r="F9" s="27">
        <f t="shared" si="1"/>
        <v>366</v>
      </c>
      <c r="G9" s="27">
        <f t="shared" si="1"/>
        <v>365</v>
      </c>
      <c r="H9" s="27">
        <f t="shared" si="1"/>
        <v>365</v>
      </c>
      <c r="I9" s="27">
        <f t="shared" si="1"/>
        <v>365</v>
      </c>
      <c r="J9" s="27">
        <f>J8-I8</f>
        <v>366</v>
      </c>
    </row>
    <row r="10" spans="1:10" ht="30" x14ac:dyDescent="0.25">
      <c r="B10" s="17" t="s">
        <v>10</v>
      </c>
      <c r="C10" s="10"/>
      <c r="D10" s="28">
        <f>D9/365</f>
        <v>0.50410958904109593</v>
      </c>
      <c r="E10" s="28">
        <f>E9/365</f>
        <v>1</v>
      </c>
      <c r="F10" s="28">
        <f t="shared" ref="F10:J10" si="2">F9/365</f>
        <v>1.0027397260273974</v>
      </c>
      <c r="G10" s="28">
        <f t="shared" si="2"/>
        <v>1</v>
      </c>
      <c r="H10" s="28">
        <f t="shared" si="2"/>
        <v>1</v>
      </c>
      <c r="I10" s="28">
        <f t="shared" si="2"/>
        <v>1</v>
      </c>
      <c r="J10" s="28">
        <f t="shared" si="2"/>
        <v>1.0027397260273974</v>
      </c>
    </row>
    <row r="11" spans="1:10" ht="30" x14ac:dyDescent="0.25">
      <c r="B11" s="17" t="s">
        <v>11</v>
      </c>
      <c r="C11" s="10"/>
      <c r="D11" s="28">
        <f>C11+D10</f>
        <v>0.50410958904109593</v>
      </c>
      <c r="E11" s="28">
        <f t="shared" ref="E11:I11" si="3">D11+E10</f>
        <v>1.504109589041096</v>
      </c>
      <c r="F11" s="28">
        <f t="shared" si="3"/>
        <v>2.5068493150684934</v>
      </c>
      <c r="G11" s="28">
        <f t="shared" si="3"/>
        <v>3.5068493150684934</v>
      </c>
      <c r="H11" s="28">
        <f t="shared" si="3"/>
        <v>4.506849315068493</v>
      </c>
      <c r="I11" s="28">
        <f t="shared" si="3"/>
        <v>5.506849315068493</v>
      </c>
      <c r="J11" s="28">
        <f>I11+J10</f>
        <v>6.5095890410958903</v>
      </c>
    </row>
    <row r="12" spans="1:10" x14ac:dyDescent="0.25">
      <c r="B12" s="17"/>
      <c r="C12" s="10"/>
      <c r="D12" s="28"/>
      <c r="E12" s="28"/>
      <c r="F12" s="28"/>
      <c r="G12" s="28"/>
      <c r="H12" s="28"/>
      <c r="I12" s="28"/>
      <c r="J12" s="28"/>
    </row>
    <row r="13" spans="1:10" ht="30" x14ac:dyDescent="0.25">
      <c r="B13" s="22" t="s">
        <v>3</v>
      </c>
      <c r="C13" s="10"/>
      <c r="D13" s="33">
        <f>1/(1*(1+$C$5)^D11)</f>
        <v>0.96194615788303062</v>
      </c>
      <c r="E13" s="33">
        <f>1/(1*(1+$C$5)^E11)</f>
        <v>0.89069088692873188</v>
      </c>
      <c r="F13" s="33">
        <f>1/(1*(1+$C$5)^F11)</f>
        <v>0.8245399098358458</v>
      </c>
      <c r="G13" s="33">
        <f>1/(1*(1+$C$5)^G11)</f>
        <v>0.76346287947763503</v>
      </c>
      <c r="H13" s="33">
        <f>1/(1*(1+$C$5)^H11)</f>
        <v>0.7069100735904027</v>
      </c>
      <c r="I13" s="33">
        <f>1/(1*(1+$C$5)^I11)</f>
        <v>0.65454636443555803</v>
      </c>
      <c r="J13" s="33">
        <f>1/(1*(1+$C$5)^J11)</f>
        <v>0.60593367265276554</v>
      </c>
    </row>
    <row r="14" spans="1:10" x14ac:dyDescent="0.25">
      <c r="B14" s="17"/>
      <c r="C14" s="10"/>
      <c r="D14" s="27"/>
      <c r="E14" s="27"/>
      <c r="F14" s="27"/>
      <c r="G14" s="27"/>
      <c r="H14" s="27"/>
      <c r="I14" s="27"/>
      <c r="J14" s="27"/>
    </row>
    <row r="15" spans="1:10" ht="30" x14ac:dyDescent="0.25">
      <c r="B15" s="17" t="s">
        <v>4</v>
      </c>
      <c r="C15" s="29">
        <v>0</v>
      </c>
      <c r="D15" s="30">
        <v>100000</v>
      </c>
      <c r="E15" s="30">
        <v>100000</v>
      </c>
      <c r="F15" s="30">
        <v>100000</v>
      </c>
      <c r="G15" s="30">
        <v>100000</v>
      </c>
      <c r="H15" s="30">
        <v>100000</v>
      </c>
      <c r="I15" s="30">
        <v>100000</v>
      </c>
      <c r="J15" s="30">
        <v>100000</v>
      </c>
    </row>
    <row r="16" spans="1:10" x14ac:dyDescent="0.25">
      <c r="B16" s="17"/>
      <c r="C16" s="29"/>
      <c r="D16" s="30"/>
      <c r="E16" s="30"/>
      <c r="F16" s="30"/>
      <c r="G16" s="30"/>
      <c r="H16" s="30"/>
      <c r="I16" s="30"/>
      <c r="J16" s="30"/>
    </row>
    <row r="17" spans="2:10" ht="30" x14ac:dyDescent="0.25">
      <c r="B17" s="22" t="s">
        <v>5</v>
      </c>
      <c r="C17" s="10"/>
      <c r="D17" s="33">
        <f>D13*D15</f>
        <v>96194.615788303068</v>
      </c>
      <c r="E17" s="33">
        <f>E13*E15</f>
        <v>89069.088692873192</v>
      </c>
      <c r="F17" s="33">
        <f>F13*F15</f>
        <v>82453.990983584576</v>
      </c>
      <c r="G17" s="33">
        <f>G13*G15</f>
        <v>76346.2879477635</v>
      </c>
      <c r="H17" s="33">
        <f>H13*H15</f>
        <v>70691.007359040275</v>
      </c>
      <c r="I17" s="33">
        <f>I13*I15</f>
        <v>65454.636443555806</v>
      </c>
      <c r="J17" s="33">
        <f>J13*J15</f>
        <v>60593.367265276553</v>
      </c>
    </row>
    <row r="18" spans="2:10" x14ac:dyDescent="0.25">
      <c r="C18" s="34"/>
      <c r="D18" s="35"/>
      <c r="E18" s="35"/>
      <c r="F18" s="35"/>
      <c r="G18" s="35"/>
      <c r="H18" s="35"/>
      <c r="I18" s="35"/>
      <c r="J18" s="35"/>
    </row>
    <row r="19" spans="2:10" ht="30" x14ac:dyDescent="0.25">
      <c r="B19" s="36" t="s">
        <v>18</v>
      </c>
      <c r="C19" s="37">
        <f>SUM(D17:J17)</f>
        <v>540802.99448039709</v>
      </c>
      <c r="D19" s="35"/>
      <c r="E19" s="35"/>
      <c r="F19" s="35"/>
      <c r="G19" s="35"/>
      <c r="H19" s="35"/>
      <c r="I19" s="35"/>
      <c r="J19" s="35"/>
    </row>
    <row r="21" spans="2:10" x14ac:dyDescent="0.25">
      <c r="B21" s="38" t="s">
        <v>12</v>
      </c>
      <c r="C21" s="39">
        <f>XNPV(C5,C15:J15,C8:J8)</f>
        <v>540802.99448039709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educba.com</vt:lpstr>
      <vt:lpstr>Example #1</vt:lpstr>
      <vt:lpstr>Example #2</vt:lpstr>
      <vt:lpstr>Example #3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corpor1</cp:lastModifiedBy>
  <dcterms:created xsi:type="dcterms:W3CDTF">2019-01-29T14:42:16Z</dcterms:created>
  <dcterms:modified xsi:type="dcterms:W3CDTF">2019-01-31T11:08:46Z</dcterms:modified>
</cp:coreProperties>
</file>