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ducba.com" sheetId="7" r:id="rId1"/>
    <sheet name="Example #1" sheetId="4" r:id="rId2"/>
    <sheet name="Example #2" sheetId="5" r:id="rId3"/>
    <sheet name="Example #3" sheetId="6" r:id="rId4"/>
  </sheets>
  <calcPr calcId="144525"/>
</workbook>
</file>

<file path=xl/calcChain.xml><?xml version="1.0" encoding="utf-8"?>
<calcChain xmlns="http://schemas.openxmlformats.org/spreadsheetml/2006/main">
  <c r="B18" i="6" l="1"/>
  <c r="B21" i="6"/>
  <c r="D11" i="6"/>
  <c r="C11" i="6"/>
  <c r="B11" i="6"/>
  <c r="B15" i="6" s="1"/>
  <c r="B16" i="6" s="1"/>
  <c r="D9" i="6"/>
  <c r="C9" i="6"/>
  <c r="B9" i="6"/>
  <c r="D7" i="6"/>
  <c r="C7" i="6"/>
  <c r="B7" i="6"/>
  <c r="D19" i="6"/>
  <c r="C19" i="6"/>
  <c r="B19" i="6"/>
  <c r="D15" i="6"/>
  <c r="D16" i="6" s="1"/>
  <c r="C15" i="6"/>
  <c r="C16" i="6" s="1"/>
  <c r="B17" i="6" l="1"/>
  <c r="C17" i="6"/>
  <c r="C18" i="6" s="1"/>
  <c r="C21" i="6" s="1"/>
  <c r="D18" i="6"/>
  <c r="D21" i="6" s="1"/>
  <c r="D17" i="6"/>
  <c r="B20" i="6" l="1"/>
  <c r="C20" i="6"/>
  <c r="D20" i="6"/>
  <c r="B7" i="5"/>
  <c r="B9" i="5" s="1"/>
  <c r="C7" i="5"/>
  <c r="C9" i="5" s="1"/>
  <c r="B11" i="4"/>
  <c r="B11" i="5" l="1"/>
  <c r="B13" i="5" s="1"/>
  <c r="B10" i="5"/>
  <c r="B19" i="5"/>
  <c r="C10" i="5"/>
  <c r="C11" i="5" s="1"/>
  <c r="C13" i="5" s="1"/>
  <c r="B16" i="4"/>
  <c r="B21" i="4" s="1"/>
  <c r="B16" i="5" l="1"/>
  <c r="B24" i="5" l="1"/>
</calcChain>
</file>

<file path=xl/sharedStrings.xml><?xml version="1.0" encoding="utf-8"?>
<sst xmlns="http://schemas.openxmlformats.org/spreadsheetml/2006/main" count="65" uniqueCount="55">
  <si>
    <t>Sales</t>
  </si>
  <si>
    <t>Sales (Rs.)</t>
  </si>
  <si>
    <t>Variable Cost (Rs.)</t>
  </si>
  <si>
    <t>Fixed Cost (Rs.)</t>
  </si>
  <si>
    <t>Interest Cost (Rs.)</t>
  </si>
  <si>
    <t>EBIT</t>
  </si>
  <si>
    <t>EBT</t>
  </si>
  <si>
    <t>Financial Leverage</t>
  </si>
  <si>
    <t>Particulars</t>
  </si>
  <si>
    <t>Variable Cost</t>
  </si>
  <si>
    <t>Fixed Cost</t>
  </si>
  <si>
    <t>Interest Cost</t>
  </si>
  <si>
    <t>Profit Before Tax (PBT)</t>
  </si>
  <si>
    <t>Tax Expenses</t>
  </si>
  <si>
    <t>Profit After Tax (PAT)</t>
  </si>
  <si>
    <t>No of Equity Shares</t>
  </si>
  <si>
    <t>Earnings Per Share (EPS)</t>
  </si>
  <si>
    <t>31/03/2017</t>
  </si>
  <si>
    <t>31/03/2018</t>
  </si>
  <si>
    <t>% Change in EPS</t>
  </si>
  <si>
    <t>% Change in EBIT</t>
  </si>
  <si>
    <t>Plan A</t>
  </si>
  <si>
    <t>Plan B</t>
  </si>
  <si>
    <t>Plan C</t>
  </si>
  <si>
    <t>Less: Interest (10% Debentures)</t>
  </si>
  <si>
    <t>Less: Income Tax @30%</t>
  </si>
  <si>
    <t>Earnings Available for  Equity Shareholders (EAT)</t>
  </si>
  <si>
    <t>No of Equity Share (Existing + Additional)</t>
  </si>
  <si>
    <t>No. of Debentures</t>
  </si>
  <si>
    <t>Value of Debentures</t>
  </si>
  <si>
    <t>Vale of Additiona Equity Shares</t>
  </si>
  <si>
    <t>Vale of Existing Equity Shares</t>
  </si>
  <si>
    <t>No. of Existing Equity Shares</t>
  </si>
  <si>
    <t>No. of Additional Equity Shares</t>
  </si>
  <si>
    <t>Following details are available of XYZ Ltd for the year ended 31/03/2018.</t>
  </si>
  <si>
    <t>EBIT is calculated using the formula given below</t>
  </si>
  <si>
    <t>EBT is calculated using the formula given below</t>
  </si>
  <si>
    <t>Financial Leverage is calculated using the formula given below</t>
  </si>
  <si>
    <t>Financial Leverage = EBIT/ EBT</t>
  </si>
  <si>
    <t>EBIT= Sales - Variable Cost - Fixed Cost</t>
  </si>
  <si>
    <t>EBT= EBIT - Interest Expenses</t>
  </si>
  <si>
    <t>Following are the data related to XYZ Ltd.Extract of Statement of Profit and Loss for the Year ended:</t>
  </si>
  <si>
    <t>% Change in EPS is calculated as:</t>
  </si>
  <si>
    <t>Degree of Financial Leverage is calculated using the formula given below</t>
  </si>
  <si>
    <t>Degree of Financial Leverage = % Change in EPS / % Change in EBIT</t>
  </si>
  <si>
    <t>Degree of Financial Leverage</t>
  </si>
  <si>
    <t>% Change in EBIT is calculated as:</t>
  </si>
  <si>
    <t>A firm has Equity Share Capital of Rs.600000 consisting of 6000 shares of Rs.100 each.</t>
  </si>
  <si>
    <t>The firm now wishes to raise a fund of Rs.400000 for the expansion of its projects.</t>
  </si>
  <si>
    <t>The fund can be raised through any of the following three sources:</t>
  </si>
  <si>
    <t>Visit:</t>
  </si>
  <si>
    <t>www.educba.com</t>
  </si>
  <si>
    <t>Email:</t>
  </si>
  <si>
    <t>info@educba.com</t>
  </si>
  <si>
    <t>Financial Leverage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</si>
</sst>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" x14ac:dyDescent="0.25"/>
  <cols>
    <col min="1" max="1" width="8.5703125" style="17" customWidth="1"/>
    <col min="2" max="16384" width="9.140625" style="17"/>
  </cols>
  <sheetData>
    <row r="1" spans="1:3" ht="28.5" x14ac:dyDescent="0.45">
      <c r="A1" s="16" t="s">
        <v>54</v>
      </c>
    </row>
    <row r="3" spans="1:3" ht="18.75" x14ac:dyDescent="0.3">
      <c r="A3" s="18" t="s">
        <v>50</v>
      </c>
      <c r="B3" s="19" t="s">
        <v>51</v>
      </c>
      <c r="C3" s="20"/>
    </row>
    <row r="4" spans="1:3" ht="18.75" x14ac:dyDescent="0.3">
      <c r="A4" s="21" t="s">
        <v>52</v>
      </c>
      <c r="B4" s="22" t="s">
        <v>53</v>
      </c>
      <c r="C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zoomScale="115" zoomScaleNormal="115" workbookViewId="0">
      <selection activeCell="A21" sqref="A21"/>
    </sheetView>
  </sheetViews>
  <sheetFormatPr defaultRowHeight="15" x14ac:dyDescent="0.25"/>
  <cols>
    <col min="1" max="1" width="24.42578125" customWidth="1"/>
    <col min="2" max="2" width="11.140625" customWidth="1"/>
  </cols>
  <sheetData>
    <row r="1" spans="1:2" x14ac:dyDescent="0.25">
      <c r="A1" s="1" t="s">
        <v>34</v>
      </c>
    </row>
    <row r="3" spans="1:2" x14ac:dyDescent="0.25">
      <c r="A3" s="3" t="s">
        <v>1</v>
      </c>
      <c r="B3" s="4">
        <v>200000</v>
      </c>
    </row>
    <row r="4" spans="1:2" x14ac:dyDescent="0.25">
      <c r="A4" s="3" t="s">
        <v>2</v>
      </c>
      <c r="B4" s="4">
        <v>100000</v>
      </c>
    </row>
    <row r="5" spans="1:2" x14ac:dyDescent="0.25">
      <c r="A5" s="3" t="s">
        <v>3</v>
      </c>
      <c r="B5" s="4">
        <v>50000</v>
      </c>
    </row>
    <row r="6" spans="1:2" x14ac:dyDescent="0.25">
      <c r="A6" s="3" t="s">
        <v>4</v>
      </c>
      <c r="B6" s="4">
        <v>10000</v>
      </c>
    </row>
    <row r="8" spans="1:2" x14ac:dyDescent="0.25">
      <c r="A8" t="s">
        <v>35</v>
      </c>
    </row>
    <row r="9" spans="1:2" x14ac:dyDescent="0.25">
      <c r="A9" s="1" t="s">
        <v>39</v>
      </c>
    </row>
    <row r="11" spans="1:2" x14ac:dyDescent="0.25">
      <c r="A11" s="5" t="s">
        <v>5</v>
      </c>
      <c r="B11" s="6">
        <f>B3-B4-B5</f>
        <v>50000</v>
      </c>
    </row>
    <row r="13" spans="1:2" x14ac:dyDescent="0.25">
      <c r="A13" t="s">
        <v>36</v>
      </c>
    </row>
    <row r="14" spans="1:2" x14ac:dyDescent="0.25">
      <c r="A14" s="1" t="s">
        <v>40</v>
      </c>
    </row>
    <row r="16" spans="1:2" x14ac:dyDescent="0.25">
      <c r="A16" s="5" t="s">
        <v>6</v>
      </c>
      <c r="B16" s="6">
        <f>B11-B6</f>
        <v>40000</v>
      </c>
    </row>
    <row r="18" spans="1:2" x14ac:dyDescent="0.25">
      <c r="A18" t="s">
        <v>37</v>
      </c>
    </row>
    <row r="19" spans="1:2" x14ac:dyDescent="0.25">
      <c r="A19" s="1" t="s">
        <v>38</v>
      </c>
    </row>
    <row r="21" spans="1:2" x14ac:dyDescent="0.25">
      <c r="A21" s="5" t="s">
        <v>7</v>
      </c>
      <c r="B21" s="6">
        <f>B11/B16</f>
        <v>1.25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zoomScale="115" zoomScaleNormal="115" workbookViewId="0">
      <selection activeCell="A24" sqref="A24"/>
    </sheetView>
  </sheetViews>
  <sheetFormatPr defaultRowHeight="15" x14ac:dyDescent="0.25"/>
  <cols>
    <col min="1" max="1" width="34.42578125" style="2" customWidth="1"/>
    <col min="2" max="3" width="14.85546875" style="2" bestFit="1" customWidth="1"/>
    <col min="4" max="16384" width="9.140625" style="2"/>
  </cols>
  <sheetData>
    <row r="1" spans="1:3" x14ac:dyDescent="0.25">
      <c r="A1" s="1" t="s">
        <v>41</v>
      </c>
    </row>
    <row r="3" spans="1:3" x14ac:dyDescent="0.25">
      <c r="A3" s="7" t="s">
        <v>8</v>
      </c>
      <c r="B3" s="7" t="s">
        <v>17</v>
      </c>
      <c r="C3" s="7" t="s">
        <v>18</v>
      </c>
    </row>
    <row r="4" spans="1:3" x14ac:dyDescent="0.25">
      <c r="A4" s="3" t="s">
        <v>0</v>
      </c>
      <c r="B4" s="4">
        <v>500000</v>
      </c>
      <c r="C4" s="4">
        <v>800000</v>
      </c>
    </row>
    <row r="5" spans="1:3" x14ac:dyDescent="0.25">
      <c r="A5" s="3" t="s">
        <v>9</v>
      </c>
      <c r="B5" s="4">
        <v>200000</v>
      </c>
      <c r="C5" s="4">
        <v>250000</v>
      </c>
    </row>
    <row r="6" spans="1:3" x14ac:dyDescent="0.25">
      <c r="A6" s="3" t="s">
        <v>10</v>
      </c>
      <c r="B6" s="4">
        <v>100000</v>
      </c>
      <c r="C6" s="4">
        <v>150000</v>
      </c>
    </row>
    <row r="7" spans="1:3" x14ac:dyDescent="0.25">
      <c r="A7" s="3" t="s">
        <v>5</v>
      </c>
      <c r="B7" s="4">
        <f>+B4-B5-B6</f>
        <v>200000</v>
      </c>
      <c r="C7" s="4">
        <f>+C4-C5-C6</f>
        <v>400000</v>
      </c>
    </row>
    <row r="8" spans="1:3" x14ac:dyDescent="0.25">
      <c r="A8" s="3" t="s">
        <v>11</v>
      </c>
      <c r="B8" s="4">
        <v>50000</v>
      </c>
      <c r="C8" s="4">
        <v>75000</v>
      </c>
    </row>
    <row r="9" spans="1:3" x14ac:dyDescent="0.25">
      <c r="A9" s="3" t="s">
        <v>12</v>
      </c>
      <c r="B9" s="4">
        <f>+B7-B8</f>
        <v>150000</v>
      </c>
      <c r="C9" s="4">
        <f>+C7-C8</f>
        <v>325000</v>
      </c>
    </row>
    <row r="10" spans="1:3" x14ac:dyDescent="0.25">
      <c r="A10" s="3" t="s">
        <v>13</v>
      </c>
      <c r="B10" s="4">
        <f>B9*0.3</f>
        <v>45000</v>
      </c>
      <c r="C10" s="4">
        <f>C9*0.3</f>
        <v>97500</v>
      </c>
    </row>
    <row r="11" spans="1:3" x14ac:dyDescent="0.25">
      <c r="A11" s="3" t="s">
        <v>14</v>
      </c>
      <c r="B11" s="4">
        <f>+B9-B10</f>
        <v>105000</v>
      </c>
      <c r="C11" s="4">
        <f>+C9-C10</f>
        <v>227500</v>
      </c>
    </row>
    <row r="12" spans="1:3" x14ac:dyDescent="0.25">
      <c r="A12" s="3" t="s">
        <v>15</v>
      </c>
      <c r="B12" s="4">
        <v>100000</v>
      </c>
      <c r="C12" s="4">
        <v>100000</v>
      </c>
    </row>
    <row r="13" spans="1:3" x14ac:dyDescent="0.25">
      <c r="A13" s="3" t="s">
        <v>16</v>
      </c>
      <c r="B13" s="4">
        <f>B11/B12</f>
        <v>1.05</v>
      </c>
      <c r="C13" s="4">
        <f>C11/C12</f>
        <v>2.2749999999999999</v>
      </c>
    </row>
    <row r="15" spans="1:3" x14ac:dyDescent="0.25">
      <c r="A15" t="s">
        <v>42</v>
      </c>
    </row>
    <row r="16" spans="1:3" x14ac:dyDescent="0.25">
      <c r="A16" s="5" t="s">
        <v>19</v>
      </c>
      <c r="B16" s="9">
        <f>(C13-B13)/B13</f>
        <v>1.1666666666666665</v>
      </c>
    </row>
    <row r="18" spans="1:2" x14ac:dyDescent="0.25">
      <c r="A18" s="2" t="s">
        <v>46</v>
      </c>
    </row>
    <row r="19" spans="1:2" x14ac:dyDescent="0.25">
      <c r="A19" s="8" t="s">
        <v>20</v>
      </c>
      <c r="B19" s="6">
        <f>(C7-B7)/B7</f>
        <v>1</v>
      </c>
    </row>
    <row r="21" spans="1:2" x14ac:dyDescent="0.25">
      <c r="A21" t="s">
        <v>43</v>
      </c>
    </row>
    <row r="22" spans="1:2" x14ac:dyDescent="0.25">
      <c r="A22" s="1" t="s">
        <v>44</v>
      </c>
    </row>
    <row r="24" spans="1:2" x14ac:dyDescent="0.25">
      <c r="A24" s="5" t="s">
        <v>45</v>
      </c>
      <c r="B24" s="9">
        <f>B16/B19</f>
        <v>1.1666666666666665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zoomScale="115" zoomScaleNormal="115" workbookViewId="0">
      <selection activeCell="A21" sqref="A21"/>
    </sheetView>
  </sheetViews>
  <sheetFormatPr defaultRowHeight="15" x14ac:dyDescent="0.25"/>
  <cols>
    <col min="1" max="1" width="42.85546875" style="2" customWidth="1"/>
    <col min="2" max="4" width="11.140625" style="2" bestFit="1" customWidth="1"/>
    <col min="5" max="16384" width="9.140625" style="2"/>
  </cols>
  <sheetData>
    <row r="1" spans="1:4" x14ac:dyDescent="0.25">
      <c r="A1" s="1" t="s">
        <v>47</v>
      </c>
    </row>
    <row r="2" spans="1:4" x14ac:dyDescent="0.25">
      <c r="A2" s="1" t="s">
        <v>48</v>
      </c>
    </row>
    <row r="3" spans="1:4" x14ac:dyDescent="0.25">
      <c r="A3" s="1" t="s">
        <v>49</v>
      </c>
    </row>
    <row r="5" spans="1:4" x14ac:dyDescent="0.25">
      <c r="A5" s="12" t="s">
        <v>8</v>
      </c>
      <c r="B5" s="12" t="s">
        <v>21</v>
      </c>
      <c r="C5" s="12" t="s">
        <v>22</v>
      </c>
      <c r="D5" s="12" t="s">
        <v>23</v>
      </c>
    </row>
    <row r="6" spans="1:4" x14ac:dyDescent="0.25">
      <c r="A6" s="10" t="s">
        <v>32</v>
      </c>
      <c r="B6" s="11">
        <v>6000</v>
      </c>
      <c r="C6" s="11">
        <v>6000</v>
      </c>
      <c r="D6" s="11">
        <v>6000</v>
      </c>
    </row>
    <row r="7" spans="1:4" x14ac:dyDescent="0.25">
      <c r="A7" s="10" t="s">
        <v>31</v>
      </c>
      <c r="B7" s="11">
        <f>B6*100</f>
        <v>600000</v>
      </c>
      <c r="C7" s="11">
        <f t="shared" ref="C7:D7" si="0">C6*100</f>
        <v>600000</v>
      </c>
      <c r="D7" s="11">
        <f t="shared" si="0"/>
        <v>600000</v>
      </c>
    </row>
    <row r="8" spans="1:4" x14ac:dyDescent="0.25">
      <c r="A8" s="10" t="s">
        <v>33</v>
      </c>
      <c r="B8" s="11">
        <v>4000</v>
      </c>
      <c r="C8" s="11">
        <v>1000</v>
      </c>
      <c r="D8" s="11">
        <v>0</v>
      </c>
    </row>
    <row r="9" spans="1:4" x14ac:dyDescent="0.25">
      <c r="A9" s="10" t="s">
        <v>30</v>
      </c>
      <c r="B9" s="11">
        <f>B8*100</f>
        <v>400000</v>
      </c>
      <c r="C9" s="11">
        <f t="shared" ref="C9:D9" si="1">C8*100</f>
        <v>100000</v>
      </c>
      <c r="D9" s="11">
        <f t="shared" si="1"/>
        <v>0</v>
      </c>
    </row>
    <row r="10" spans="1:4" x14ac:dyDescent="0.25">
      <c r="A10" s="10" t="s">
        <v>28</v>
      </c>
      <c r="B10" s="11">
        <v>0</v>
      </c>
      <c r="C10" s="11">
        <v>3000</v>
      </c>
      <c r="D10" s="11">
        <v>4000</v>
      </c>
    </row>
    <row r="11" spans="1:4" x14ac:dyDescent="0.25">
      <c r="A11" s="10" t="s">
        <v>29</v>
      </c>
      <c r="B11" s="11">
        <f>B10*100</f>
        <v>0</v>
      </c>
      <c r="C11" s="11">
        <f>C10*100</f>
        <v>300000</v>
      </c>
      <c r="D11" s="11">
        <f>D10*100</f>
        <v>400000</v>
      </c>
    </row>
    <row r="13" spans="1:4" x14ac:dyDescent="0.25">
      <c r="A13" s="13" t="s">
        <v>8</v>
      </c>
      <c r="B13" s="13" t="s">
        <v>21</v>
      </c>
      <c r="C13" s="13" t="s">
        <v>22</v>
      </c>
      <c r="D13" s="13" t="s">
        <v>23</v>
      </c>
    </row>
    <row r="14" spans="1:4" x14ac:dyDescent="0.25">
      <c r="A14" s="10" t="s">
        <v>5</v>
      </c>
      <c r="B14" s="11">
        <v>200000</v>
      </c>
      <c r="C14" s="11">
        <v>200000</v>
      </c>
      <c r="D14" s="11">
        <v>200000</v>
      </c>
    </row>
    <row r="15" spans="1:4" x14ac:dyDescent="0.25">
      <c r="A15" s="10" t="s">
        <v>24</v>
      </c>
      <c r="B15" s="11">
        <f>B11*10%</f>
        <v>0</v>
      </c>
      <c r="C15" s="11">
        <f>C11*10%</f>
        <v>30000</v>
      </c>
      <c r="D15" s="11">
        <f>D11*10%</f>
        <v>40000</v>
      </c>
    </row>
    <row r="16" spans="1:4" x14ac:dyDescent="0.25">
      <c r="A16" s="10" t="s">
        <v>6</v>
      </c>
      <c r="B16" s="11">
        <f>B14-B15</f>
        <v>200000</v>
      </c>
      <c r="C16" s="11">
        <f t="shared" ref="C16:D16" si="2">C14-C15</f>
        <v>170000</v>
      </c>
      <c r="D16" s="11">
        <f t="shared" si="2"/>
        <v>160000</v>
      </c>
    </row>
    <row r="17" spans="1:4" x14ac:dyDescent="0.25">
      <c r="A17" s="10" t="s">
        <v>25</v>
      </c>
      <c r="B17" s="11">
        <f>B16*30%</f>
        <v>60000</v>
      </c>
      <c r="C17" s="11">
        <f t="shared" ref="C17:D17" si="3">C16*30%</f>
        <v>51000</v>
      </c>
      <c r="D17" s="11">
        <f t="shared" si="3"/>
        <v>48000</v>
      </c>
    </row>
    <row r="18" spans="1:4" ht="30" x14ac:dyDescent="0.25">
      <c r="A18" s="10" t="s">
        <v>26</v>
      </c>
      <c r="B18" s="11">
        <f>B16-B17</f>
        <v>140000</v>
      </c>
      <c r="C18" s="11">
        <f>C16-C17</f>
        <v>119000</v>
      </c>
      <c r="D18" s="11">
        <f t="shared" ref="D18" si="4">D16-D17</f>
        <v>112000</v>
      </c>
    </row>
    <row r="19" spans="1:4" x14ac:dyDescent="0.25">
      <c r="A19" s="10" t="s">
        <v>27</v>
      </c>
      <c r="B19" s="11">
        <f>B6+B8</f>
        <v>10000</v>
      </c>
      <c r="C19" s="11">
        <f>C6+C8</f>
        <v>7000</v>
      </c>
      <c r="D19" s="11">
        <f>D6+D8</f>
        <v>6000</v>
      </c>
    </row>
    <row r="20" spans="1:4" x14ac:dyDescent="0.25">
      <c r="A20" s="10" t="s">
        <v>16</v>
      </c>
      <c r="B20" s="11">
        <f>B18/B19</f>
        <v>14</v>
      </c>
      <c r="C20" s="11">
        <f t="shared" ref="C20:D20" si="5">C18/C19</f>
        <v>17</v>
      </c>
      <c r="D20" s="11">
        <f t="shared" si="5"/>
        <v>18.666666666666668</v>
      </c>
    </row>
    <row r="21" spans="1:4" x14ac:dyDescent="0.25">
      <c r="A21" s="14" t="s">
        <v>7</v>
      </c>
      <c r="B21" s="15">
        <f>B14/B18</f>
        <v>1.4285714285714286</v>
      </c>
      <c r="C21" s="15">
        <f>C14/C18</f>
        <v>1.680672268907563</v>
      </c>
      <c r="D21" s="15">
        <f>D14/D18</f>
        <v>1.7857142857142858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2019-02-05T10:52:24Z</dcterms:modified>
</cp:coreProperties>
</file>